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WinNckyo7bUv6Rs9gdHsUa9aEyp3KHfAQj99lLDCDS5Ysp6yb3bRObhN74ucsKz7fIpbOvHrq0Jcj/Yz792GmQ==" workbookSaltValue="e36AmBYE43x5eDdTBxkHDQ==" workbookSpinCount="100000"/>
  <bookViews>
    <workbookView xWindow="0" yWindow="0" windowWidth="15360" windowHeight="7635"/>
  </bookViews>
  <sheets>
    <sheet name="法適用_病院事業" sheetId="4" r:id="rId1"/>
    <sheet name="データ" sheetId="5" state="hidden" r:id="rId2"/>
  </sheets>
  <externalReferences>
    <externalReference r:id="rId3"/>
  </externalReferences>
  <calcPr calcId="162913" concurrentCalc="1"/>
</workbook>
</file>

<file path=xl/sharedStrings.xml><?xml version="1.0" encoding="utf-8"?>
<sst xmlns="http://schemas.openxmlformats.org/spreadsheetml/2006/main" xmlns:r="http://schemas.openxmlformats.org/officeDocument/2006/relationships" count="146" uniqueCount="146">
  <si>
    <t>「器械備品の減価償却の状況」</t>
    <rPh sb="1" eb="3">
      <t>キカイ</t>
    </rPh>
    <phoneticPr fontId="2"/>
  </si>
  <si>
    <t>許可病床（合計）</t>
    <rPh sb="0" eb="2">
      <t>キョカ</t>
    </rPh>
    <rPh sb="2" eb="4">
      <t>ビョウショウ</t>
    </rPh>
    <rPh sb="5" eb="7">
      <t>ゴウケイ</t>
    </rPh>
    <phoneticPr fontId="2"/>
  </si>
  <si>
    <t>許可病床（感染症）</t>
    <rPh sb="0" eb="2">
      <t>キョカ</t>
    </rPh>
    <rPh sb="2" eb="4">
      <t>ビョウショウ</t>
    </rPh>
    <rPh sb="5" eb="8">
      <t>カンセンショウ</t>
    </rPh>
    <phoneticPr fontId="2"/>
  </si>
  <si>
    <t>経営比較分析表（平成29年度決算）</t>
    <rPh sb="8" eb="10">
      <t>ヘイセイ</t>
    </rPh>
    <rPh sb="12" eb="14">
      <t>ネンド</t>
    </rPh>
    <rPh sb="14" eb="16">
      <t>ケッサン</t>
    </rPh>
    <phoneticPr fontId="2"/>
  </si>
  <si>
    <t>⑦職員給与費対医業収益比率(％)</t>
  </si>
  <si>
    <t>診療科数</t>
    <rPh sb="0" eb="3">
      <t>シンリョウカ</t>
    </rPh>
    <rPh sb="3" eb="4">
      <t>スウ</t>
    </rPh>
    <phoneticPr fontId="2"/>
  </si>
  <si>
    <t>法適用区分</t>
    <rPh sb="0" eb="1">
      <t>ホウ</t>
    </rPh>
    <rPh sb="1" eb="3">
      <t>テキヨウ</t>
    </rPh>
    <rPh sb="3" eb="5">
      <t>クブン</t>
    </rPh>
    <phoneticPr fontId="2"/>
  </si>
  <si>
    <t>③</t>
  </si>
  <si>
    <t>許可病床（結核）</t>
    <rPh sb="0" eb="2">
      <t>キョカ</t>
    </rPh>
    <rPh sb="2" eb="4">
      <t>ビョウショウ</t>
    </rPh>
    <rPh sb="5" eb="7">
      <t>ケッカク</t>
    </rPh>
    <phoneticPr fontId="2"/>
  </si>
  <si>
    <t>管理者の情報</t>
    <rPh sb="0" eb="3">
      <t>カンリシャ</t>
    </rPh>
    <rPh sb="4" eb="6">
      <t>ジョウホウ</t>
    </rPh>
    <phoneticPr fontId="2"/>
  </si>
  <si>
    <t>業種名・事業名</t>
    <rPh sb="0" eb="2">
      <t>ギョウシュ</t>
    </rPh>
    <rPh sb="2" eb="3">
      <t>メイ</t>
    </rPh>
    <rPh sb="4" eb="6">
      <t>ジギョウ</t>
    </rPh>
    <rPh sb="6" eb="7">
      <t>メイ</t>
    </rPh>
    <phoneticPr fontId="2"/>
  </si>
  <si>
    <t>「収益の効率性①」</t>
  </si>
  <si>
    <t>④</t>
  </si>
  <si>
    <t>許可病床（療養）</t>
    <rPh sb="0" eb="2">
      <t>キョカ</t>
    </rPh>
    <rPh sb="2" eb="4">
      <t>ビョウショウ</t>
    </rPh>
    <rPh sb="5" eb="7">
      <t>リョウヨウ</t>
    </rPh>
    <phoneticPr fontId="2"/>
  </si>
  <si>
    <t>平均値</t>
    <rPh sb="0" eb="2">
      <t>ヘイキン</t>
    </rPh>
    <rPh sb="2" eb="3">
      <t>チ</t>
    </rPh>
    <phoneticPr fontId="2"/>
  </si>
  <si>
    <t>許可病床（一般）</t>
    <rPh sb="0" eb="2">
      <t>キョカ</t>
    </rPh>
    <rPh sb="2" eb="4">
      <t>ビョウショウ</t>
    </rPh>
    <rPh sb="5" eb="7">
      <t>イッパン</t>
    </rPh>
    <phoneticPr fontId="2"/>
  </si>
  <si>
    <t>Ⅱ 分析欄</t>
    <rPh sb="2" eb="4">
      <t>ブンセキ</t>
    </rPh>
    <rPh sb="4" eb="5">
      <t>ラン</t>
    </rPh>
    <phoneticPr fontId="2"/>
  </si>
  <si>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2"/>
  </si>
  <si>
    <t>当該値(N)</t>
  </si>
  <si>
    <t>病院区分</t>
    <rPh sb="0" eb="2">
      <t>ビョウイン</t>
    </rPh>
    <rPh sb="2" eb="4">
      <t>クブン</t>
    </rPh>
    <phoneticPr fontId="2"/>
  </si>
  <si>
    <t>　築40年以上が経過し、減価償却率において有形固定資産、機械備品いずれも70%を超え、施設の老朽化が進んでいる状況である。
　反面、１床当たり有形固定資産は平均値を大きく下回り、経営面における負担は軽減されているもの、利用者の安全性や医療の継続性を考慮すれば、施設の更新についても検討しなければならない状況である。</t>
  </si>
  <si>
    <t>類似区分</t>
    <rPh sb="0" eb="2">
      <t>ルイジ</t>
    </rPh>
    <rPh sb="2" eb="4">
      <t>クブン</t>
    </rPh>
    <phoneticPr fontId="2"/>
  </si>
  <si>
    <t>グラフ凡例</t>
    <rPh sb="3" eb="5">
      <t>ハンレイ</t>
    </rPh>
    <phoneticPr fontId="2"/>
  </si>
  <si>
    <t>大項目</t>
    <rPh sb="0" eb="3">
      <t>ダイコウモク</t>
    </rPh>
    <phoneticPr fontId="2"/>
  </si>
  <si>
    <t>平均値(N)</t>
  </si>
  <si>
    <t>⑤入院患者１人１日当たり収益(円)</t>
  </si>
  <si>
    <t>「施設の効率性」</t>
  </si>
  <si>
    <t>「費用の効率性①」</t>
  </si>
  <si>
    <t>■</t>
  </si>
  <si>
    <t>「建設投資の状況」</t>
  </si>
  <si>
    <t>当該病院値（当該値）</t>
    <rPh sb="2" eb="4">
      <t>ビョウイン</t>
    </rPh>
    <phoneticPr fontId="2"/>
  </si>
  <si>
    <t>経営形態</t>
    <rPh sb="0" eb="2">
      <t>ケイエイ</t>
    </rPh>
    <rPh sb="2" eb="4">
      <t>ケイタイ</t>
    </rPh>
    <phoneticPr fontId="2"/>
  </si>
  <si>
    <t>－</t>
  </si>
  <si>
    <t>①</t>
  </si>
  <si>
    <t>DPC対象病院</t>
    <rPh sb="3" eb="5">
      <t>タイショウ</t>
    </rPh>
    <rPh sb="5" eb="7">
      <t>ビョウイン</t>
    </rPh>
    <phoneticPr fontId="2"/>
  </si>
  <si>
    <t>玉野市</t>
  </si>
  <si>
    <t>看護配置</t>
    <rPh sb="0" eb="2">
      <t>カンゴ</t>
    </rPh>
    <rPh sb="2" eb="4">
      <t>ハイチ</t>
    </rPh>
    <phoneticPr fontId="2"/>
  </si>
  <si>
    <t>特殊診療機能　※１</t>
    <rPh sb="0" eb="2">
      <t>トクシュ</t>
    </rPh>
    <rPh sb="2" eb="4">
      <t>シンリョウ</t>
    </rPh>
    <rPh sb="4" eb="6">
      <t>キノウ</t>
    </rPh>
    <phoneticPr fontId="2"/>
  </si>
  <si>
    <t>指定病院の状況　※２</t>
    <rPh sb="0" eb="2">
      <t>シテイ</t>
    </rPh>
    <rPh sb="2" eb="4">
      <t>ビョウイン</t>
    </rPh>
    <rPh sb="5" eb="7">
      <t>ジョウキョウ</t>
    </rPh>
    <phoneticPr fontId="2"/>
  </si>
  <si>
    <t>【】</t>
  </si>
  <si>
    <t>「費用の効率性②」</t>
  </si>
  <si>
    <t>許可病床（精神）</t>
    <rPh sb="0" eb="2">
      <t>キョカ</t>
    </rPh>
    <rPh sb="2" eb="4">
      <t>ビョウショウ</t>
    </rPh>
    <rPh sb="5" eb="7">
      <t>セイシン</t>
    </rPh>
    <phoneticPr fontId="2"/>
  </si>
  <si>
    <t>人口（人）</t>
    <rPh sb="0" eb="2">
      <t>ジンコウ</t>
    </rPh>
    <rPh sb="3" eb="4">
      <t>ニン</t>
    </rPh>
    <phoneticPr fontId="2"/>
  </si>
  <si>
    <t>「経常損益」</t>
  </si>
  <si>
    <t>類似病院平均値（平均値）</t>
    <rPh sb="2" eb="4">
      <t>ビョウイン</t>
    </rPh>
    <phoneticPr fontId="2"/>
  </si>
  <si>
    <t>⑤</t>
  </si>
  <si>
    <t>平成29年度全国平均</t>
  </si>
  <si>
    <t>項番</t>
    <rPh sb="0" eb="2">
      <t>コウバン</t>
    </rPh>
    <phoneticPr fontId="2"/>
  </si>
  <si>
    <t>当該値(N-1)</t>
  </si>
  <si>
    <t>建物面積（㎡）</t>
    <rPh sb="0" eb="2">
      <t>タテモノ</t>
    </rPh>
    <rPh sb="2" eb="4">
      <t>メンセキ</t>
    </rPh>
    <phoneticPr fontId="2"/>
  </si>
  <si>
    <t>⑦</t>
  </si>
  <si>
    <t>一般病院</t>
  </si>
  <si>
    <t>不採算地区病院</t>
    <rPh sb="0" eb="3">
      <t>フサイサン</t>
    </rPh>
    <rPh sb="3" eb="5">
      <t>チク</t>
    </rPh>
    <rPh sb="5" eb="7">
      <t>ビョウイン</t>
    </rPh>
    <phoneticPr fontId="2"/>
  </si>
  <si>
    <t>②</t>
  </si>
  <si>
    <t>稼働病床（一般）</t>
    <rPh sb="0" eb="2">
      <t>カドウ</t>
    </rPh>
    <rPh sb="2" eb="4">
      <t>ビョウショウ</t>
    </rPh>
    <rPh sb="5" eb="7">
      <t>イッパン</t>
    </rPh>
    <phoneticPr fontId="2"/>
  </si>
  <si>
    <t>稼働病床（療養）</t>
    <rPh sb="0" eb="2">
      <t>カドウ</t>
    </rPh>
    <rPh sb="2" eb="4">
      <t>ビョウショウ</t>
    </rPh>
    <rPh sb="5" eb="7">
      <t>リョウヨウ</t>
    </rPh>
    <phoneticPr fontId="2"/>
  </si>
  <si>
    <t>許可病床（精神）</t>
  </si>
  <si>
    <t>全体総括</t>
  </si>
  <si>
    <t>稼働病床（一般＋療養）</t>
    <rPh sb="0" eb="2">
      <t>カドウ</t>
    </rPh>
    <rPh sb="2" eb="4">
      <t>ビョウショウ</t>
    </rPh>
    <rPh sb="5" eb="7">
      <t>イッパン</t>
    </rPh>
    <phoneticPr fontId="2"/>
  </si>
  <si>
    <t>⑧</t>
  </si>
  <si>
    <t>※１　ド…人間ドック　透…人工透析　Ｉ…ＩＣＵ・ＣＣＵ 未…ＮＩＣＵ・未熟児室　訓…運動機能訓練室　ガ…ガン（放射線）診療</t>
  </si>
  <si>
    <t>「収益の効率性②」</t>
  </si>
  <si>
    <t>※２　救…救急告示病院　臨…臨床研修病院　が…がん診療連携拠点病院　感…感染症指定医療機関　ヘ…へき地医療拠点病院　災…災害拠点病院　地…地域医療支援病院  特…特定機能病院　輪…病院群輪番制病院</t>
  </si>
  <si>
    <t>Ⅰ 地域において担っている役割</t>
    <rPh sb="2" eb="4">
      <t>チイキ</t>
    </rPh>
    <rPh sb="8" eb="9">
      <t>ニナ</t>
    </rPh>
    <rPh sb="13" eb="15">
      <t>ヤクワリ</t>
    </rPh>
    <phoneticPr fontId="2"/>
  </si>
  <si>
    <t>1. 経営の健全性・効率性</t>
  </si>
  <si>
    <t>1. 経営の健全性・効率性について</t>
    <rPh sb="3" eb="5">
      <t>ケイエイ</t>
    </rPh>
    <rPh sb="6" eb="9">
      <t>ケンゼンセイ</t>
    </rPh>
    <rPh sb="10" eb="13">
      <t>コウリツセイ</t>
    </rPh>
    <phoneticPr fontId="2"/>
  </si>
  <si>
    <t>経営形態</t>
  </si>
  <si>
    <t>当該値</t>
    <rPh sb="0" eb="2">
      <t>トウガイ</t>
    </rPh>
    <rPh sb="2" eb="3">
      <t>チ</t>
    </rPh>
    <phoneticPr fontId="2"/>
  </si>
  <si>
    <t>「医業損益」</t>
  </si>
  <si>
    <t>「累積欠損」</t>
  </si>
  <si>
    <t>2. 老朽化の状況について</t>
  </si>
  <si>
    <t>⑥</t>
  </si>
  <si>
    <t>2. 老朽化の状況</t>
  </si>
  <si>
    <t>「施設全体の減価償却の状況」</t>
  </si>
  <si>
    <t>病院事業(法適)</t>
    <rPh sb="0" eb="2">
      <t>ビョウイン</t>
    </rPh>
    <rPh sb="2" eb="4">
      <t>ジギョウ</t>
    </rPh>
    <rPh sb="5" eb="6">
      <t>ホウ</t>
    </rPh>
    <rPh sb="6" eb="7">
      <t>テキ</t>
    </rPh>
    <phoneticPr fontId="2"/>
  </si>
  <si>
    <t>年度</t>
    <rPh sb="0" eb="2">
      <t>ネンド</t>
    </rPh>
    <phoneticPr fontId="17"/>
  </si>
  <si>
    <t>団体コード</t>
    <rPh sb="0" eb="2">
      <t>ダンタイ</t>
    </rPh>
    <phoneticPr fontId="17"/>
  </si>
  <si>
    <t>業務コード</t>
    <rPh sb="0" eb="2">
      <t>ギョウム</t>
    </rPh>
    <phoneticPr fontId="17"/>
  </si>
  <si>
    <t>業種コード</t>
    <rPh sb="0" eb="2">
      <t>ギョウシュ</t>
    </rPh>
    <phoneticPr fontId="17"/>
  </si>
  <si>
    <t>事業コード</t>
    <rPh sb="0" eb="2">
      <t>ジギョウ</t>
    </rPh>
    <phoneticPr fontId="17"/>
  </si>
  <si>
    <t>施設コード</t>
    <rPh sb="0" eb="2">
      <t>シセツ</t>
    </rPh>
    <phoneticPr fontId="17"/>
  </si>
  <si>
    <t>基本情報</t>
    <rPh sb="0" eb="2">
      <t>キホン</t>
    </rPh>
    <rPh sb="2" eb="4">
      <t>ジョウホウ</t>
    </rPh>
    <phoneticPr fontId="2"/>
  </si>
  <si>
    <t>1. 経営の健全性・効率性</t>
    <rPh sb="3" eb="5">
      <t>ケイエイ</t>
    </rPh>
    <rPh sb="6" eb="9">
      <t>ケンゼンセイ</t>
    </rPh>
    <rPh sb="10" eb="12">
      <t>コウリツ</t>
    </rPh>
    <rPh sb="12" eb="13">
      <t>セイ</t>
    </rPh>
    <phoneticPr fontId="2"/>
  </si>
  <si>
    <t>中項目</t>
    <rPh sb="0" eb="1">
      <t>チュウ</t>
    </rPh>
    <rPh sb="1" eb="3">
      <t>コウモク</t>
    </rPh>
    <phoneticPr fontId="2"/>
  </si>
  <si>
    <t>①経常収支比率(％)</t>
    <rPh sb="1" eb="3">
      <t>ケイジョウ</t>
    </rPh>
    <rPh sb="3" eb="5">
      <t>シュウシ</t>
    </rPh>
    <rPh sb="5" eb="7">
      <t>ヒリツ</t>
    </rPh>
    <phoneticPr fontId="2"/>
  </si>
  <si>
    <t>②医業収支比率(％)</t>
  </si>
  <si>
    <t>③累積欠損金比率(％)</t>
  </si>
  <si>
    <t>④病床利用率(％)</t>
  </si>
  <si>
    <t>平均値(N-3)</t>
  </si>
  <si>
    <t>⑥外来患者１人１日当たり収益(円)</t>
  </si>
  <si>
    <t>⑧材料費対医業収益比率(％)</t>
  </si>
  <si>
    <t>①有形固定資産減価償却率(％)</t>
  </si>
  <si>
    <t>②機械備品減価償却率(％)</t>
  </si>
  <si>
    <t>③１床当たり有形固定資産(円)</t>
  </si>
  <si>
    <t>小項目</t>
    <rPh sb="0" eb="3">
      <t>ショウコウモク</t>
    </rPh>
    <phoneticPr fontId="2"/>
  </si>
  <si>
    <t>都道府県名称</t>
    <rPh sb="0" eb="4">
      <t>トドウフケン</t>
    </rPh>
    <phoneticPr fontId="2"/>
  </si>
  <si>
    <t>団体名称</t>
    <rPh sb="0" eb="3">
      <t>ダンタイメイ</t>
    </rPh>
    <phoneticPr fontId="2"/>
  </si>
  <si>
    <t>施設名称</t>
  </si>
  <si>
    <t>類似区分</t>
  </si>
  <si>
    <t>診療科数</t>
  </si>
  <si>
    <t>DPC対象病院</t>
  </si>
  <si>
    <t>特殊診療機能</t>
  </si>
  <si>
    <t>指定病院の状況</t>
  </si>
  <si>
    <t>人口（人）</t>
  </si>
  <si>
    <t>建物面積（㎡）</t>
  </si>
  <si>
    <t>不採算地区病院</t>
  </si>
  <si>
    <t>看護配置</t>
  </si>
  <si>
    <t>許可病床（一般）</t>
  </si>
  <si>
    <t>グラフ参照用</t>
    <rPh sb="3" eb="6">
      <t>サンショウヨウ</t>
    </rPh>
    <phoneticPr fontId="2"/>
  </si>
  <si>
    <t>許可病床（療養）</t>
  </si>
  <si>
    <t>許可病床（結核）</t>
  </si>
  <si>
    <t>許可病床（感染症）</t>
  </si>
  <si>
    <t>許可病床（合計）</t>
  </si>
  <si>
    <t>稼働病床（一般）</t>
  </si>
  <si>
    <t>稼働病床（療養）</t>
  </si>
  <si>
    <t>稼働病床（一般＋療養）</t>
    <rPh sb="5" eb="7">
      <t>イッパン</t>
    </rPh>
    <phoneticPr fontId="2"/>
  </si>
  <si>
    <t>当該値(N-4)</t>
  </si>
  <si>
    <t>当該値(N-3)</t>
  </si>
  <si>
    <t>当該値(N-2)</t>
  </si>
  <si>
    <t>平均値(N-4)</t>
  </si>
  <si>
    <t>平均値(N-2)</t>
  </si>
  <si>
    <t>平均値(N-1)</t>
  </si>
  <si>
    <t>Ｎ－４年度</t>
    <rPh sb="3" eb="5">
      <t>ネンド</t>
    </rPh>
    <phoneticPr fontId="2"/>
  </si>
  <si>
    <t>全国平均</t>
  </si>
  <si>
    <t>全国平均</t>
    <rPh sb="0" eb="2">
      <t>ゼンコク</t>
    </rPh>
    <rPh sb="2" eb="4">
      <t>ヘイキン</t>
    </rPh>
    <phoneticPr fontId="2"/>
  </si>
  <si>
    <t>表参照用</t>
    <rPh sb="0" eb="1">
      <t>ヒョウ</t>
    </rPh>
    <rPh sb="1" eb="4">
      <t>サンショウヨウ</t>
    </rPh>
    <phoneticPr fontId="2"/>
  </si>
  <si>
    <t>岡山県</t>
  </si>
  <si>
    <t>玉野市民病院</t>
  </si>
  <si>
    <t>条例全部</t>
  </si>
  <si>
    <t>病院事業</t>
  </si>
  <si>
    <t>100床以上～200床未満</t>
  </si>
  <si>
    <t>自治体職員</t>
  </si>
  <si>
    <t>直営</t>
  </si>
  <si>
    <t>-</t>
  </si>
  <si>
    <t>ド 訓</t>
  </si>
  <si>
    <t>救 輪</t>
  </si>
  <si>
    <t>非該当</t>
  </si>
  <si>
    <t>１０：１</t>
  </si>
  <si>
    <t>Ｎ－３年度</t>
    <rPh sb="3" eb="5">
      <t>ネンド</t>
    </rPh>
    <phoneticPr fontId="2"/>
  </si>
  <si>
    <t>Ｎ－２年度</t>
    <rPh sb="3" eb="5">
      <t>ネンド</t>
    </rPh>
    <phoneticPr fontId="2"/>
  </si>
  <si>
    <t>Ｎ－１年度</t>
    <rPh sb="3" eb="5">
      <t>ネンド</t>
    </rPh>
    <phoneticPr fontId="2"/>
  </si>
  <si>
    <t>Ｎ年度</t>
    <rPh sb="1" eb="3">
      <t>ネンド</t>
    </rPh>
    <phoneticPr fontId="2"/>
  </si>
  <si>
    <t>年度</t>
    <rPh sb="0" eb="2">
      <t>ネンド</t>
    </rPh>
    <phoneticPr fontId="2"/>
  </si>
  <si>
    <t>　市内には当院を含め８つの病院が設置されているが、当院では、公立病院として救急医療、小児医療を始めとする不採算医療を担うとともに、地域急性期、回復期を中心に地域における中核医療機関としての役割も担っているところである。
　また、同一医療圏内には高度急性期機能を持った多数の病院が設置されており、高度治療を終えた患者が地域に戻って安心して療養できる場所として、バックベッドの役割も担っているところである。</t>
  </si>
  <si>
    <t>　当院の経営状況として、累積欠損金比率が平均値を大きく上回り、多額の累積欠損金を計上するなど健全とは言えない状況ではあるが、経常収支比率及び医業収支比率において、前年度と比較して改善傾向であり、平成28年度から取り組んでいる病院改革の効果が表れ始めてきたところである。
　特に収入面においては、病棟再編等に伴って地域に必要とされる機能への転換を図ったことにより、入院及び外来のいずれも１人１日あたりの収益が上昇するなど、収益の増加につながったところである。
　また、費用面においても、職員給与費対医業収益比率や材料費医業収益比率が改善しており、収入、費用を合わせた全体的な経営状況として確実に改善が進んでいる状況である。</t>
    <rPh sb="68" eb="69">
      <t>オヨ</t>
    </rPh>
    <rPh sb="70" eb="72">
      <t>イギョウ</t>
    </rPh>
    <rPh sb="72" eb="74">
      <t>シュウシ</t>
    </rPh>
    <rPh sb="74" eb="76">
      <t>ヒリツ</t>
    </rPh>
    <rPh sb="81" eb="84">
      <t>ゼンネンド</t>
    </rPh>
    <rPh sb="85" eb="87">
      <t>ヒカク</t>
    </rPh>
    <rPh sb="89" eb="91">
      <t>カイゼン</t>
    </rPh>
    <rPh sb="91" eb="93">
      <t>ケイコウ</t>
    </rPh>
    <rPh sb="97" eb="99">
      <t>ヘイセイ</t>
    </rPh>
    <rPh sb="101" eb="103">
      <t>ネンド</t>
    </rPh>
    <rPh sb="105" eb="106">
      <t>ト</t>
    </rPh>
    <rPh sb="107" eb="108">
      <t>ク</t>
    </rPh>
    <rPh sb="112" eb="114">
      <t>ビョウイン</t>
    </rPh>
    <rPh sb="114" eb="116">
      <t>カイカク</t>
    </rPh>
    <rPh sb="117" eb="119">
      <t>コウカ</t>
    </rPh>
    <rPh sb="120" eb="121">
      <t>アラワ</t>
    </rPh>
    <rPh sb="122" eb="123">
      <t>ハジ</t>
    </rPh>
    <rPh sb="136" eb="137">
      <t>トク</t>
    </rPh>
    <rPh sb="138" eb="141">
      <t>シュウニュウメン</t>
    </rPh>
    <rPh sb="147" eb="149">
      <t>ビョウトウ</t>
    </rPh>
    <rPh sb="149" eb="151">
      <t>サイヘン</t>
    </rPh>
    <rPh sb="151" eb="152">
      <t>トウ</t>
    </rPh>
    <rPh sb="153" eb="154">
      <t>トモナ</t>
    </rPh>
    <rPh sb="156" eb="158">
      <t>チイキ</t>
    </rPh>
    <rPh sb="159" eb="161">
      <t>ヒツヨウ</t>
    </rPh>
    <rPh sb="165" eb="167">
      <t>キノウ</t>
    </rPh>
    <rPh sb="169" eb="171">
      <t>テンカン</t>
    </rPh>
    <rPh sb="172" eb="173">
      <t>ハカ</t>
    </rPh>
    <rPh sb="181" eb="183">
      <t>ニュウイン</t>
    </rPh>
    <rPh sb="183" eb="184">
      <t>オヨ</t>
    </rPh>
    <rPh sb="185" eb="187">
      <t>ガイライ</t>
    </rPh>
    <rPh sb="193" eb="194">
      <t>ヒト</t>
    </rPh>
    <rPh sb="195" eb="196">
      <t>ニチ</t>
    </rPh>
    <rPh sb="200" eb="202">
      <t>シュウエキ</t>
    </rPh>
    <rPh sb="203" eb="205">
      <t>ジョウショウ</t>
    </rPh>
    <rPh sb="210" eb="212">
      <t>シュウエキ</t>
    </rPh>
    <rPh sb="213" eb="215">
      <t>ゾウカ</t>
    </rPh>
    <rPh sb="233" eb="236">
      <t>ヒヨウメン</t>
    </rPh>
    <rPh sb="255" eb="258">
      <t>ザイリョウヒ</t>
    </rPh>
    <rPh sb="258" eb="260">
      <t>イギョウ</t>
    </rPh>
    <rPh sb="260" eb="262">
      <t>シュウエキ</t>
    </rPh>
    <rPh sb="262" eb="264">
      <t>ヒリツ</t>
    </rPh>
    <rPh sb="265" eb="267">
      <t>カイゼン</t>
    </rPh>
    <rPh sb="272" eb="274">
      <t>シュウニュウ</t>
    </rPh>
    <rPh sb="275" eb="277">
      <t>ヒヨウ</t>
    </rPh>
    <rPh sb="278" eb="279">
      <t>ア</t>
    </rPh>
    <rPh sb="282" eb="285">
      <t>ゼンタイテキ</t>
    </rPh>
    <rPh sb="286" eb="288">
      <t>ケイエイ</t>
    </rPh>
    <rPh sb="288" eb="290">
      <t>ジョウキョウ</t>
    </rPh>
    <rPh sb="293" eb="295">
      <t>カクジツ</t>
    </rPh>
    <rPh sb="296" eb="298">
      <t>カイゼン</t>
    </rPh>
    <rPh sb="299" eb="300">
      <t>スス</t>
    </rPh>
    <rPh sb="304" eb="306">
      <t>ジョウキョウ</t>
    </rPh>
    <phoneticPr fontId="2"/>
  </si>
  <si>
    <t>　平成28年度からスタートした民間医療法人との業務提携も２年が経過し、経営面における改善傾向が見られるようになってきたところではあるが、現状の決算数値を見れば、依然として厳しい経営状況が続いており、安定的な経営に向けて、さらなる改革への取り組みが求められているところである。
　一方で、病院施設の老朽化が進み、大規模更新の時期が迫っている中にあって、地域医療を将来にわたって存続させていくために、新たな体制作りについても協議を行っているところであり、周辺の医療機関との連携・統合も視野に入れたあらゆる可能性について検討を進めているところである。</t>
    <rPh sb="29" eb="30">
      <t>ネン</t>
    </rPh>
    <rPh sb="31" eb="33">
      <t>ケイカ</t>
    </rPh>
    <rPh sb="35" eb="37">
      <t>ケイエイ</t>
    </rPh>
    <rPh sb="37" eb="38">
      <t>メン</t>
    </rPh>
    <rPh sb="42" eb="44">
      <t>カイゼン</t>
    </rPh>
    <rPh sb="44" eb="46">
      <t>ケイコウ</t>
    </rPh>
    <rPh sb="47" eb="48">
      <t>ミ</t>
    </rPh>
    <rPh sb="71" eb="73">
      <t>ケッサン</t>
    </rPh>
    <rPh sb="73" eb="75">
      <t>スウチ</t>
    </rPh>
    <rPh sb="76" eb="77">
      <t>ミ</t>
    </rPh>
    <rPh sb="80" eb="82">
      <t>イゼン</t>
    </rPh>
    <rPh sb="88" eb="90">
      <t>ケイエイ</t>
    </rPh>
    <rPh sb="101" eb="102">
      <t>テキ</t>
    </rPh>
    <rPh sb="106" eb="107">
      <t>ム</t>
    </rPh>
    <rPh sb="139" eb="141">
      <t>イッポウ</t>
    </rPh>
    <rPh sb="143" eb="145">
      <t>ビョウイン</t>
    </rPh>
    <rPh sb="145" eb="147">
      <t>シセツ</t>
    </rPh>
    <rPh sb="152" eb="153">
      <t>スス</t>
    </rPh>
    <rPh sb="161" eb="163">
      <t>ジキ</t>
    </rPh>
    <rPh sb="164" eb="165">
      <t>セマ</t>
    </rPh>
    <rPh sb="169" eb="170">
      <t>ナカ</t>
    </rPh>
    <rPh sb="180" eb="182">
      <t>ショウライ</t>
    </rPh>
    <rPh sb="198" eb="199">
      <t>アラ</t>
    </rPh>
    <rPh sb="201" eb="203">
      <t>タイセイ</t>
    </rPh>
    <rPh sb="203" eb="204">
      <t>ヅク</t>
    </rPh>
    <rPh sb="210" eb="212">
      <t>キョウギ</t>
    </rPh>
    <rPh sb="213" eb="214">
      <t>オコナ</t>
    </rPh>
    <rPh sb="225" eb="227">
      <t>シュウヘン</t>
    </rPh>
    <rPh sb="228" eb="230">
      <t>イリョウ</t>
    </rPh>
    <rPh sb="230" eb="232">
      <t>キカン</t>
    </rPh>
    <rPh sb="234" eb="236">
      <t>レンケイ</t>
    </rPh>
    <rPh sb="237" eb="239">
      <t>トウゴウ</t>
    </rPh>
    <rPh sb="240" eb="242">
      <t>シヤ</t>
    </rPh>
    <rPh sb="243" eb="244">
      <t>イ</t>
    </rPh>
    <rPh sb="250" eb="253">
      <t>カノウセイ</t>
    </rPh>
    <rPh sb="260" eb="261">
      <t>スス</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</si>
</sst>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182" formatCode="#,##0.00;&quot;△&quot;#,##0.00"/>
    <numFmt numFmtId="180" formatCode="#,##0.0;&quot;△ &quot;#,##0.0"/>
    <numFmt numFmtId="178" formatCode="#,##0.0;&quot;△&quot;#,##0.0"/>
    <numFmt numFmtId="176" formatCode="#,##0;&quot;△ &quot;#,##0"/>
    <numFmt numFmtId="179" formatCode="#,##0;&quot;△&quot;#,##0"/>
    <numFmt numFmtId="181" formatCode="0.00_);[Red]\(0.00\)"/>
    <numFmt numFmtId="177" formatCode="ge"/>
  </numFmts>
  <fonts count="18">
    <font>
      <sz val="11"/>
      <color theme="1"/>
      <name val="ＭＳ Ｐゴシック"/>
    </font>
    <font>
      <sz val="12"/>
      <color auto="1"/>
      <name val="ＭＳ 明朝"/>
    </font>
    <font>
      <sz val="6"/>
      <color auto="1"/>
      <name val="ＭＳ Ｐゴシック"/>
    </font>
    <font>
      <b/>
      <sz val="11"/>
      <color theme="1"/>
      <name val="ＭＳ ゴシック"/>
    </font>
    <font>
      <sz val="11"/>
      <color theme="1"/>
      <name val="ＭＳ ゴシック"/>
    </font>
    <font>
      <sz val="11"/>
      <color auto="1"/>
      <name val="ＭＳ Ｐゴシック"/>
    </font>
    <font>
      <b/>
      <sz val="24"/>
      <color theme="1"/>
      <name val="ＭＳ ゴシック"/>
    </font>
    <font>
      <b/>
      <sz val="14"/>
      <color theme="1"/>
      <name val="ＭＳ ゴシック"/>
    </font>
    <font>
      <sz val="11"/>
      <color theme="0"/>
      <name val="ＭＳ Ｐゴシック"/>
    </font>
    <font>
      <b/>
      <sz val="9"/>
      <color theme="1"/>
      <name val="ＭＳ ゴシック"/>
    </font>
    <font>
      <sz val="9"/>
      <color theme="1"/>
      <name val="ＭＳ ゴシック"/>
    </font>
    <font>
      <sz val="8"/>
      <color theme="1"/>
      <name val="ＭＳ ゴシック"/>
    </font>
    <font>
      <b/>
      <sz val="11"/>
      <color auto="1"/>
      <name val="ＭＳ ゴシック"/>
    </font>
    <font>
      <sz val="11"/>
      <color theme="1"/>
      <name val="ＭＳ Ｐゴシック"/>
    </font>
    <font>
      <b/>
      <sz val="11"/>
      <color rgb="FF3366FF"/>
      <name val="ＭＳ ゴシック"/>
    </font>
    <font>
      <b/>
      <sz val="11"/>
      <color rgb="FFFF5050"/>
      <name val="ＭＳ ゴシック"/>
    </font>
    <font>
      <b/>
      <sz val="12"/>
      <color theme="1"/>
      <name val="ＭＳ ゴシック"/>
    </font>
    <font>
      <sz val="9"/>
      <color theme="1"/>
      <name val="ＭＳ ゴシック"/>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3" fillId="0" borderId="0" applyFont="0" applyFill="0" applyBorder="0" applyAlignment="0" applyProtection="0">
      <alignment vertical="center"/>
    </xf>
  </cellStyleXfs>
  <cellXfs count="136">
    <xf numFmtId="0" fontId="0" fillId="0" borderId="0" xfId="0">
      <alignment vertical="center"/>
    </xf>
    <xf numFmtId="0" fontId="3" fillId="0" borderId="0" xfId="0" applyFont="1">
      <alignment vertical="center"/>
    </xf>
    <xf numFmtId="0" fontId="4" fillId="0" borderId="0" xfId="0" applyFont="1">
      <alignment vertical="center"/>
    </xf>
    <xf numFmtId="20" fontId="4" fillId="0" borderId="0" xfId="0" applyNumberFormat="1" applyFont="1">
      <alignment vertical="center"/>
    </xf>
    <xf numFmtId="0" fontId="4" fillId="0" borderId="1" xfId="0" applyFont="1" applyBorder="1">
      <alignment vertical="center"/>
    </xf>
    <xf numFmtId="0" fontId="5" fillId="0" borderId="0" xfId="0" applyFont="1">
      <alignment vertical="center"/>
    </xf>
    <xf numFmtId="0" fontId="6" fillId="0" borderId="0" xfId="0" applyFont="1" applyAlignment="1">
      <alignment horizontal="center" vertical="center"/>
    </xf>
    <xf numFmtId="0" fontId="3" fillId="0" borderId="2" xfId="0" applyNumberFormat="1" applyFont="1" applyBorder="1" applyAlignment="1" applyProtection="1">
      <alignment horizontal="left" vertical="center"/>
      <protection hidden="1"/>
    </xf>
    <xf numFmtId="0" fontId="3" fillId="2" borderId="3" xfId="0" applyFont="1" applyFill="1" applyBorder="1" applyAlignment="1">
      <alignment horizontal="center" vertical="center" shrinkToFit="1"/>
    </xf>
    <xf numFmtId="0" fontId="4" fillId="0" borderId="3" xfId="0" applyNumberFormat="1" applyFont="1" applyBorder="1" applyAlignment="1" applyProtection="1">
      <alignment horizontal="center" vertical="center" shrinkToFit="1"/>
      <protection hidden="1"/>
    </xf>
    <xf numFmtId="176" fontId="4" fillId="0" borderId="3" xfId="0" applyNumberFormat="1" applyFont="1" applyBorder="1" applyAlignment="1" applyProtection="1">
      <alignment horizontal="center" vertical="center" shrinkToFit="1"/>
      <protection hidden="1"/>
    </xf>
    <xf numFmtId="0" fontId="4" fillId="0" borderId="0" xfId="0" applyFont="1" applyBorder="1" applyAlignment="1">
      <alignment vertical="center" shrinkToFit="1"/>
    </xf>
    <xf numFmtId="0" fontId="7" fillId="0" borderId="4" xfId="0" applyFont="1" applyBorder="1" applyAlignment="1">
      <alignment vertical="center"/>
    </xf>
    <xf numFmtId="0" fontId="7" fillId="0" borderId="5" xfId="0" applyFont="1" applyBorder="1" applyAlignment="1">
      <alignment vertical="center"/>
    </xf>
    <xf numFmtId="0" fontId="4" fillId="0" borderId="5" xfId="0" applyFont="1" applyBorder="1">
      <alignment vertical="center"/>
    </xf>
    <xf numFmtId="0" fontId="4" fillId="0" borderId="6" xfId="0" applyFont="1" applyBorder="1">
      <alignment vertical="center"/>
    </xf>
    <xf numFmtId="0" fontId="8" fillId="0" borderId="0" xfId="0" applyFont="1" applyProtection="1">
      <alignment vertical="center"/>
      <protection hidden="1"/>
    </xf>
    <xf numFmtId="0" fontId="3" fillId="2" borderId="7" xfId="0" applyFont="1" applyFill="1" applyBorder="1" applyAlignment="1">
      <alignment horizontal="center" vertical="center" shrinkToFit="1"/>
    </xf>
    <xf numFmtId="0" fontId="4" fillId="0" borderId="7" xfId="0" applyNumberFormat="1" applyFont="1" applyBorder="1" applyAlignment="1" applyProtection="1">
      <alignment horizontal="center" vertical="center" shrinkToFit="1"/>
      <protection hidden="1"/>
    </xf>
    <xf numFmtId="176" fontId="4" fillId="0" borderId="7" xfId="0" applyNumberFormat="1" applyFont="1" applyBorder="1" applyAlignment="1" applyProtection="1">
      <alignment horizontal="center" vertical="center" shrinkToFit="1"/>
      <protection hidden="1"/>
    </xf>
    <xf numFmtId="0" fontId="7" fillId="0" borderId="8" xfId="0" applyFont="1" applyBorder="1" applyAlignment="1">
      <alignment vertical="center"/>
    </xf>
    <xf numFmtId="0" fontId="7" fillId="0" borderId="0" xfId="0" applyFont="1" applyBorder="1" applyAlignment="1">
      <alignment vertical="center"/>
    </xf>
    <xf numFmtId="0" fontId="4" fillId="0" borderId="0" xfId="0" applyFont="1" applyBorder="1">
      <alignment vertical="center"/>
    </xf>
    <xf numFmtId="0" fontId="3" fillId="0" borderId="0" xfId="0" applyFont="1" applyBorder="1" applyAlignment="1">
      <alignment vertical="center"/>
    </xf>
    <xf numFmtId="0" fontId="9" fillId="0" borderId="0" xfId="0" applyFont="1" applyBorder="1" applyAlignment="1">
      <alignment horizontal="center" vertical="center"/>
    </xf>
    <xf numFmtId="0" fontId="4" fillId="0" borderId="2" xfId="0" applyFont="1" applyBorder="1">
      <alignment vertical="center"/>
    </xf>
    <xf numFmtId="0" fontId="3" fillId="0" borderId="0"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Border="1" applyAlignment="1">
      <alignment vertical="center" shrinkToFit="1"/>
    </xf>
    <xf numFmtId="0" fontId="10" fillId="0" borderId="9" xfId="0" applyFont="1" applyBorder="1" applyAlignment="1">
      <alignment horizontal="center" vertical="center" shrinkToFit="1"/>
    </xf>
    <xf numFmtId="0" fontId="11" fillId="0" borderId="0" xfId="0" applyFont="1" applyBorder="1" applyAlignment="1">
      <alignment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177" fontId="10" fillId="0" borderId="10" xfId="0" applyNumberFormat="1" applyFont="1" applyBorder="1" applyAlignment="1">
      <alignment horizontal="center" vertical="center" shrinkToFit="1"/>
    </xf>
    <xf numFmtId="178" fontId="10" fillId="0" borderId="10" xfId="0" applyNumberFormat="1" applyFont="1" applyBorder="1" applyAlignment="1">
      <alignment horizontal="center" vertical="center" shrinkToFit="1"/>
    </xf>
    <xf numFmtId="179" fontId="10" fillId="0" borderId="10" xfId="0" applyNumberFormat="1" applyFont="1" applyBorder="1" applyAlignment="1">
      <alignment horizontal="center" vertical="center" shrinkToFit="1"/>
    </xf>
    <xf numFmtId="177" fontId="10" fillId="0" borderId="11" xfId="0" applyNumberFormat="1" applyFont="1" applyBorder="1" applyAlignment="1">
      <alignment horizontal="center" vertical="center" shrinkToFit="1"/>
    </xf>
    <xf numFmtId="178" fontId="10" fillId="0" borderId="11" xfId="0" applyNumberFormat="1" applyFont="1" applyBorder="1" applyAlignment="1">
      <alignment horizontal="center" vertical="center" shrinkToFit="1"/>
    </xf>
    <xf numFmtId="179" fontId="10" fillId="0" borderId="11" xfId="0" applyNumberFormat="1" applyFont="1" applyBorder="1" applyAlignment="1">
      <alignment horizontal="center" vertical="center" shrinkToFit="1"/>
    </xf>
    <xf numFmtId="0" fontId="10" fillId="0" borderId="0" xfId="0" applyFont="1" applyBorder="1">
      <alignment vertical="center"/>
    </xf>
    <xf numFmtId="177" fontId="10" fillId="0" borderId="0" xfId="0" applyNumberFormat="1" applyFont="1" applyBorder="1" applyAlignment="1">
      <alignment vertical="center" shrinkToFit="1"/>
    </xf>
    <xf numFmtId="0" fontId="10" fillId="0" borderId="12" xfId="0" applyFont="1" applyBorder="1" applyAlignment="1">
      <alignment horizontal="center" vertical="center" shrinkToFit="1"/>
    </xf>
    <xf numFmtId="177" fontId="10" fillId="0" borderId="9" xfId="0" applyNumberFormat="1" applyFont="1" applyBorder="1" applyAlignment="1" applyProtection="1">
      <alignment horizontal="center" vertical="center" shrinkToFit="1"/>
      <protection hidden="1"/>
    </xf>
    <xf numFmtId="178" fontId="10" fillId="0" borderId="9" xfId="0" applyNumberFormat="1" applyFont="1" applyBorder="1" applyAlignment="1" applyProtection="1">
      <alignment horizontal="center" vertical="center" shrinkToFit="1"/>
      <protection hidden="1"/>
    </xf>
    <xf numFmtId="177" fontId="10" fillId="0" borderId="12" xfId="0" applyNumberFormat="1" applyFont="1" applyBorder="1" applyAlignment="1">
      <alignment horizontal="center" vertical="center" shrinkToFit="1"/>
    </xf>
    <xf numFmtId="178" fontId="10" fillId="0" borderId="12" xfId="0" applyNumberFormat="1" applyFont="1" applyBorder="1" applyAlignment="1">
      <alignment horizontal="center" vertical="center" shrinkToFit="1"/>
    </xf>
    <xf numFmtId="179" fontId="10" fillId="0" borderId="12" xfId="0" applyNumberFormat="1" applyFont="1" applyBorder="1" applyAlignment="1">
      <alignment horizontal="center" vertical="center" shrinkToFit="1"/>
    </xf>
    <xf numFmtId="0" fontId="3" fillId="2" borderId="13" xfId="0" applyFont="1" applyFill="1" applyBorder="1" applyAlignment="1">
      <alignment horizontal="center" vertical="center" shrinkToFit="1"/>
    </xf>
    <xf numFmtId="0" fontId="4" fillId="0" borderId="13" xfId="0" applyNumberFormat="1" applyFont="1" applyBorder="1" applyAlignment="1" applyProtection="1">
      <alignment horizontal="center" vertical="center" shrinkToFit="1"/>
      <protection hidden="1"/>
    </xf>
    <xf numFmtId="176" fontId="4" fillId="0" borderId="13" xfId="0" applyNumberFormat="1" applyFont="1" applyBorder="1" applyAlignment="1" applyProtection="1">
      <alignment horizontal="center" vertical="center" shrinkToFit="1"/>
      <protection hidden="1"/>
    </xf>
    <xf numFmtId="177" fontId="11" fillId="0" borderId="0" xfId="0" applyNumberFormat="1" applyFont="1" applyBorder="1" applyAlignment="1">
      <alignment vertical="center" shrinkToFit="1"/>
    </xf>
    <xf numFmtId="180" fontId="11" fillId="0" borderId="0" xfId="0" applyNumberFormat="1" applyFont="1" applyBorder="1" applyAlignment="1">
      <alignment vertical="center" shrinkToFi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49" fontId="3" fillId="0" borderId="0" xfId="0" applyNumberFormat="1" applyFont="1" applyBorder="1" applyAlignment="1" applyProtection="1">
      <alignment vertical="top"/>
      <protection hidden="1"/>
    </xf>
    <xf numFmtId="176" fontId="11" fillId="0" borderId="0" xfId="0" applyNumberFormat="1" applyFont="1" applyBorder="1" applyAlignment="1">
      <alignment vertical="center" shrinkToFit="1"/>
    </xf>
    <xf numFmtId="179" fontId="10" fillId="0" borderId="9" xfId="0" applyNumberFormat="1" applyFont="1" applyBorder="1" applyAlignment="1" applyProtection="1">
      <alignment horizontal="center" vertical="center" shrinkToFit="1"/>
      <protection hidden="1"/>
    </xf>
    <xf numFmtId="0" fontId="10" fillId="0" borderId="0" xfId="0" applyFont="1" applyBorder="1" applyAlignment="1">
      <alignment vertical="top" wrapText="1"/>
    </xf>
    <xf numFmtId="38" fontId="7" fillId="0" borderId="0" xfId="2" applyNumberFormat="1" applyFont="1" applyBorder="1" applyAlignment="1">
      <alignment vertical="center"/>
    </xf>
    <xf numFmtId="0" fontId="7" fillId="0" borderId="14" xfId="0" applyFont="1" applyBorder="1" applyAlignment="1">
      <alignment vertical="center"/>
    </xf>
    <xf numFmtId="0" fontId="7" fillId="0" borderId="1" xfId="0" applyFont="1" applyBorder="1" applyAlignment="1">
      <alignment vertical="center"/>
    </xf>
    <xf numFmtId="0" fontId="4" fillId="0" borderId="15" xfId="0" applyFont="1" applyBorder="1">
      <alignment vertical="center"/>
    </xf>
    <xf numFmtId="0" fontId="14" fillId="0" borderId="5" xfId="0" applyFont="1" applyBorder="1" applyAlignment="1">
      <alignment horizontal="center" vertical="center"/>
    </xf>
    <xf numFmtId="0" fontId="15" fillId="0" borderId="5" xfId="0" applyFont="1" applyBorder="1" applyAlignment="1">
      <alignment horizontal="center" vertical="center"/>
    </xf>
    <xf numFmtId="0" fontId="3" fillId="0" borderId="6" xfId="0" applyFont="1" applyBorder="1" applyAlignment="1">
      <alignment horizontal="center" vertical="center"/>
    </xf>
    <xf numFmtId="0" fontId="7" fillId="0" borderId="0" xfId="0" applyFont="1" applyBorder="1" applyAlignment="1">
      <alignment shrinkToFit="1"/>
    </xf>
    <xf numFmtId="0" fontId="7" fillId="0" borderId="0" xfId="0" applyFont="1" applyBorder="1" applyAlignment="1">
      <alignment horizontal="left" shrinkToFit="1"/>
    </xf>
    <xf numFmtId="0" fontId="7" fillId="0" borderId="2" xfId="0" applyFont="1" applyBorder="1" applyAlignment="1">
      <alignment horizontal="left" shrinkToFit="1"/>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6" fillId="0" borderId="4" xfId="0" applyFont="1" applyBorder="1" applyAlignment="1">
      <alignment horizontal="left" vertical="center" shrinkToFit="1"/>
    </xf>
    <xf numFmtId="0" fontId="16" fillId="0" borderId="5" xfId="0" applyFont="1" applyBorder="1" applyAlignment="1">
      <alignment horizontal="left" vertical="center" shrinkToFi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3" fillId="0" borderId="2" xfId="0" applyFont="1" applyBorder="1" applyAlignment="1">
      <alignment horizontal="center" vertical="center"/>
    </xf>
    <xf numFmtId="0" fontId="4" fillId="0" borderId="8"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16" fillId="0" borderId="8" xfId="0" applyFont="1" applyBorder="1" applyAlignment="1">
      <alignment horizontal="left" vertical="center" shrinkToFit="1"/>
    </xf>
    <xf numFmtId="0" fontId="16" fillId="0" borderId="0" xfId="0" applyFont="1" applyBorder="1" applyAlignment="1">
      <alignment horizontal="left" vertical="center" shrinkToFit="1"/>
    </xf>
    <xf numFmtId="0" fontId="14" fillId="0" borderId="0" xfId="0" applyFont="1" applyBorder="1" applyAlignment="1">
      <alignment horizontal="left" vertical="center"/>
    </xf>
    <xf numFmtId="0" fontId="15" fillId="0" borderId="0" xfId="0" applyFont="1" applyFill="1" applyBorder="1" applyAlignment="1">
      <alignment horizontal="left" vertical="center"/>
    </xf>
    <xf numFmtId="0" fontId="3" fillId="0" borderId="2" xfId="0" applyFont="1" applyBorder="1" applyAlignment="1">
      <alignment horizontal="left" vertical="center"/>
    </xf>
    <xf numFmtId="0" fontId="14" fillId="0" borderId="0" xfId="0" applyFont="1" applyBorder="1" applyAlignment="1">
      <alignment vertical="center"/>
    </xf>
    <xf numFmtId="0" fontId="15" fillId="0" borderId="0" xfId="0" applyFont="1" applyFill="1" applyBorder="1" applyAlignment="1">
      <alignment vertical="center"/>
    </xf>
    <xf numFmtId="0" fontId="3" fillId="0" borderId="2" xfId="0" applyFont="1" applyBorder="1" applyAlignment="1">
      <alignment vertical="center"/>
    </xf>
    <xf numFmtId="0" fontId="14" fillId="0" borderId="1" xfId="0" applyFont="1" applyBorder="1" applyAlignment="1">
      <alignment vertical="center"/>
    </xf>
    <xf numFmtId="0" fontId="15" fillId="0" borderId="1" xfId="0" applyFont="1" applyBorder="1" applyAlignment="1">
      <alignment vertical="center"/>
    </xf>
    <xf numFmtId="0" fontId="3" fillId="0" borderId="15" xfId="0" applyFont="1" applyBorder="1" applyAlignment="1">
      <alignment vertical="center"/>
    </xf>
    <xf numFmtId="0" fontId="4" fillId="0" borderId="14"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16" fillId="0" borderId="14" xfId="0" applyFont="1" applyBorder="1" applyAlignment="1">
      <alignment horizontal="left" vertical="center" shrinkToFit="1"/>
    </xf>
    <xf numFmtId="0" fontId="16" fillId="0" borderId="1" xfId="0" applyFont="1" applyBorder="1" applyAlignment="1">
      <alignment horizontal="left" vertical="center" shrinkToFit="1"/>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NumberFormat="1" applyFill="1" applyBorder="1" applyAlignment="1">
      <alignment vertical="center" shrinkToFit="1"/>
    </xf>
    <xf numFmtId="0" fontId="0" fillId="0" borderId="16" xfId="0" applyNumberFormat="1" applyBorder="1" applyAlignment="1">
      <alignment vertical="center" shrinkToFit="1"/>
    </xf>
    <xf numFmtId="177" fontId="0" fillId="0" borderId="16" xfId="0" applyNumberFormat="1" applyBorder="1">
      <alignment vertical="center"/>
    </xf>
    <xf numFmtId="0" fontId="0" fillId="3" borderId="4" xfId="0" applyFill="1" applyBorder="1" applyAlignment="1">
      <alignment vertical="center"/>
    </xf>
    <xf numFmtId="0" fontId="0" fillId="3" borderId="6" xfId="0" applyFill="1" applyBorder="1" applyAlignment="1">
      <alignment vertical="center"/>
    </xf>
    <xf numFmtId="0" fontId="0" fillId="3" borderId="16" xfId="0" applyFill="1" applyBorder="1" applyAlignment="1">
      <alignment vertical="center" shrinkToFit="1"/>
    </xf>
    <xf numFmtId="0" fontId="0" fillId="5" borderId="3" xfId="0" applyNumberFormat="1" applyFill="1" applyBorder="1" applyAlignment="1">
      <alignment horizontal="left" vertical="center" shrinkToFit="1"/>
    </xf>
    <xf numFmtId="0" fontId="0" fillId="3" borderId="8" xfId="0" applyFill="1" applyBorder="1" applyAlignment="1">
      <alignment vertical="center"/>
    </xf>
    <xf numFmtId="0" fontId="0" fillId="3" borderId="2" xfId="0" applyFill="1" applyBorder="1" applyAlignment="1">
      <alignment vertical="center"/>
    </xf>
    <xf numFmtId="0" fontId="0" fillId="5" borderId="7" xfId="0" applyNumberFormat="1" applyFill="1" applyBorder="1" applyAlignment="1">
      <alignment horizontal="left" vertical="center" shrinkToFit="1"/>
    </xf>
    <xf numFmtId="0" fontId="0" fillId="5" borderId="13" xfId="0" applyNumberFormat="1" applyFill="1" applyBorder="1" applyAlignment="1">
      <alignment horizontal="left" vertical="center" shrinkToFit="1"/>
    </xf>
    <xf numFmtId="0" fontId="0" fillId="0" borderId="0" xfId="0" applyFill="1">
      <alignment vertical="center"/>
    </xf>
    <xf numFmtId="181" fontId="0" fillId="0" borderId="0" xfId="0" applyNumberFormat="1" applyFill="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8" fillId="0" borderId="0" xfId="0" applyFont="1">
      <alignment vertical="center"/>
    </xf>
    <xf numFmtId="0" fontId="0" fillId="3" borderId="3" xfId="0" applyFill="1" applyBorder="1" applyAlignment="1">
      <alignment vertical="center"/>
    </xf>
    <xf numFmtId="0" fontId="0" fillId="3" borderId="3" xfId="0" applyFill="1" applyBorder="1" applyAlignment="1">
      <alignment horizontal="center" vertical="center"/>
    </xf>
    <xf numFmtId="178" fontId="0" fillId="5" borderId="16" xfId="1" applyNumberFormat="1" applyFont="1" applyFill="1" applyBorder="1" applyAlignment="1">
      <alignment vertical="center" shrinkToFit="1"/>
    </xf>
    <xf numFmtId="178" fontId="0" fillId="0" borderId="16" xfId="2" applyNumberFormat="1" applyFont="1" applyBorder="1" applyAlignment="1">
      <alignment vertical="center" shrinkToFit="1"/>
    </xf>
    <xf numFmtId="0" fontId="0" fillId="3" borderId="7" xfId="0" applyFill="1" applyBorder="1" applyAlignment="1">
      <alignment vertical="center" wrapText="1"/>
    </xf>
    <xf numFmtId="0" fontId="0" fillId="3" borderId="7" xfId="0" applyFill="1" applyBorder="1" applyAlignment="1">
      <alignment horizontal="center" vertical="center"/>
    </xf>
    <xf numFmtId="0" fontId="0" fillId="3" borderId="13" xfId="0" applyFill="1" applyBorder="1" applyAlignment="1">
      <alignment horizontal="center" vertical="center"/>
    </xf>
    <xf numFmtId="0" fontId="0" fillId="3" borderId="7" xfId="0" applyFill="1" applyBorder="1" applyAlignment="1">
      <alignment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179" fontId="0" fillId="0" borderId="16" xfId="2" applyNumberFormat="1" applyFont="1" applyBorder="1" applyAlignment="1">
      <alignment vertical="center" shrinkToFit="1"/>
    </xf>
    <xf numFmtId="182" fontId="0" fillId="0" borderId="0" xfId="2"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181" fontId="0" fillId="0" borderId="0" xfId="0" applyNumberFormat="1" applyFill="1" applyBorder="1">
      <alignment vertical="center"/>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pplyAlignment="1">
      <alignment vertical="center"/>
    </xf>
  </cellXfs>
  <cellStyles count="3">
    <cellStyle name="桁区切り 2" xfId="1"/>
    <cellStyle name="標準" xfId="0" builtinId="0"/>
    <cellStyle name="桁区切り" xfId="2"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externalLink" Target="externalLinks/externalLink1.xml" Id="rId3" /><Relationship Type="http://schemas.openxmlformats.org/officeDocument/2006/relationships/theme" Target="theme/theme1.xml" Id="rId4" /><Relationship Type="http://schemas.openxmlformats.org/officeDocument/2006/relationships/sharedStrings" Target="sharedStrings.xml" Id="rId5" /><Relationship Type="http://schemas.openxmlformats.org/officeDocument/2006/relationships/styles" Target="styles.xml" Id="rId6" /></Relationships>
</file>

<file path=xl/charts/_rels/chart1.xml.rels>&#65279;<?xml version="1.0" encoding="utf-8"?><Relationships xmlns="http://schemas.openxmlformats.org/package/2006/relationships"><Relationship Type="http://schemas.openxmlformats.org/officeDocument/2006/relationships/chartUserShapes" Target="../drawings/drawing2.xml" Id="rId1" /></Relationships>
</file>

<file path=xl/charts/_rels/chart2.xml.rels>&#65279;<?xml version="1.0" encoding="utf-8"?><Relationships xmlns="http://schemas.openxmlformats.org/package/2006/relationships"><Relationship Type="http://schemas.openxmlformats.org/officeDocument/2006/relationships/chartUserShapes" Target="../drawings/drawing3.xml" Id="rId1" /></Relationships>
</file>

<file path=xl/charts/_rels/chart3.xml.rels>&#65279;<?xml version="1.0" encoding="utf-8"?><Relationships xmlns="http://schemas.openxmlformats.org/package/2006/relationships"><Relationship Type="http://schemas.openxmlformats.org/officeDocument/2006/relationships/chartUserShapes" Target="../drawings/drawing4.xml" Id="rId1" /></Relationships>
</file>

<file path=xl/charts/_rels/chart4.xml.rels>&#65279;<?xml version="1.0" encoding="utf-8"?><Relationships xmlns="http://schemas.openxmlformats.org/package/2006/relationships"><Relationship Type="http://schemas.openxmlformats.org/officeDocument/2006/relationships/chartUserShapes" Target="../drawings/drawing5.xml" Id="rId1" /></Relationships>
</file>

<file path=xl/charts/_rels/chart5.xml.rels>&#65279;<?xml version="1.0" encoding="utf-8"?><Relationships xmlns="http://schemas.openxmlformats.org/package/2006/relationships"><Relationship Type="http://schemas.openxmlformats.org/officeDocument/2006/relationships/chartUserShapes" Target="../drawings/drawing6.xml" Id="rId1" /></Relationships>
</file>

<file path=xl/charts/_rels/chart6.xml.rels>&#65279;<?xml version="1.0" encoding="utf-8"?><Relationships xmlns="http://schemas.openxmlformats.org/package/2006/relationships"><Relationship Type="http://schemas.openxmlformats.org/officeDocument/2006/relationships/chartUserShapes" Target="../drawings/drawing7.xml" Id="rId1" /></Relationships>
</file>

<file path=xl/charts/_rels/chart7.xml.rels>&#65279;<?xml version="1.0" encoding="utf-8"?><Relationships xmlns="http://schemas.openxmlformats.org/package/2006/relationships"><Relationship Type="http://schemas.openxmlformats.org/officeDocument/2006/relationships/chartUserShapes" Target="../drawings/drawing8.xml" Id="rId1" /></Relationships>
</file>

<file path=xl/charts/_rels/chart8.xml.rels>&#65279;<?xml version="1.0" encoding="utf-8"?><Relationships xmlns="http://schemas.openxmlformats.org/package/2006/relationships"><Relationship Type="http://schemas.openxmlformats.org/officeDocument/2006/relationships/chartUserShapes" Target="../drawings/drawing9.xml" Id="rId1" /></Relationships>
</file>

<file path=xl/charts/_rels/chart9.xml.rels>&#65279;<?xml version="1.0" encoding="utf-8"?><Relationships xmlns="http://schemas.openxmlformats.org/package/2006/relationships"><Relationship Type="http://schemas.openxmlformats.org/officeDocument/2006/relationships/chartUserShapes" Target="../drawings/drawing10.xml" Id="rId1" /></Relationships>
</file>

<file path=xl/charts/_rels/chart10.xml.rels>&#65279;<?xml version="1.0" encoding="utf-8"?><Relationships xmlns="http://schemas.openxmlformats.org/package/2006/relationships"><Relationship Type="http://schemas.openxmlformats.org/officeDocument/2006/relationships/chartUserShapes" Target="../drawings/drawing11.xml" Id="rId1" /></Relationships>
</file>

<file path=xl/charts/_rels/chart11.xml.rels>&#65279;<?xml version="1.0" encoding="utf-8"?><Relationships xmlns="http://schemas.openxmlformats.org/package/2006/relationships"><Relationship Type="http://schemas.openxmlformats.org/officeDocument/2006/relationships/chartUserShapes" Target="../drawings/drawing12.xml" Id="rId1"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7335150874"/>
          <c:y val="0"/>
        </c:manualLayout>
      </c:layout>
      <c:overlay val="1"/>
    </c:title>
    <c:autoTitleDeleted val="0"/>
    <c:plotArea>
      <c:layout>
        <c:manualLayout>
          <c:layoutTarget val="inner"/>
          <c:xMode val="edge"/>
          <c:yMode val="edge"/>
          <c:x val="0.12581805961044568"/>
          <c:y val="0.15806945669028449"/>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54.9</c:v>
                </c:pt>
                <c:pt idx="1">
                  <c:v>51.1</c:v>
                </c:pt>
                <c:pt idx="2">
                  <c:v>43.6</c:v>
                </c:pt>
                <c:pt idx="3">
                  <c:v>47.7</c:v>
                </c:pt>
                <c:pt idx="4">
                  <c:v>59.1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データ!$BT$6:$BX$6</c:f>
              <c:numCache>
                <c:formatCode>#,##0.0;"△"#,##0.0</c:formatCode>
                <c:ptCount val="5"/>
                <c:pt idx="0">
                  <c:v>68.5</c:v>
                </c:pt>
                <c:pt idx="1">
                  <c:v>68.3</c:v>
                </c:pt>
                <c:pt idx="2">
                  <c:v>67.900000000000006</c:v>
                </c:pt>
                <c:pt idx="3">
                  <c:v>69.8</c:v>
                </c:pt>
                <c:pt idx="4">
                  <c:v>69.7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6721073308"/>
          <c:y val="0"/>
        </c:manualLayout>
      </c:layout>
      <c:overlay val="1"/>
    </c:title>
    <c:autoTitleDeleted val="0"/>
    <c:plotArea>
      <c:layout>
        <c:manualLayout>
          <c:layoutTarget val="inner"/>
          <c:xMode val="edge"/>
          <c:yMode val="edge"/>
          <c:x val="0.1224888043962946"/>
          <c:y val="0.15806945669028449"/>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178.1</c:v>
                </c:pt>
                <c:pt idx="1">
                  <c:v>224.2</c:v>
                </c:pt>
                <c:pt idx="2">
                  <c:v>272.3</c:v>
                </c:pt>
                <c:pt idx="3">
                  <c:v>257.3</c:v>
                </c:pt>
                <c:pt idx="4">
                  <c:v>221.1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データ!$BI$6:$BM$6</c:f>
              <c:numCache>
                <c:formatCode>#,##0.0;"△"#,##0.0</c:formatCode>
                <c:ptCount val="5"/>
                <c:pt idx="0">
                  <c:v>121</c:v>
                </c:pt>
                <c:pt idx="1">
                  <c:v>112.9</c:v>
                </c:pt>
                <c:pt idx="2">
                  <c:v>118.9</c:v>
                </c:pt>
                <c:pt idx="3">
                  <c:v>119.5</c:v>
                </c:pt>
                <c:pt idx="4">
                  <c:v>116.9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56429250442"/>
          <c:y val="0"/>
        </c:manualLayout>
      </c:layout>
      <c:overlay val="1"/>
    </c:title>
    <c:autoTitleDeleted val="0"/>
    <c:plotArea>
      <c:layout>
        <c:manualLayout>
          <c:layoutTarget val="inner"/>
          <c:xMode val="edge"/>
          <c:yMode val="edge"/>
          <c:x val="0.12185100298400885"/>
          <c:y val="0.15806945669028449"/>
          <c:w val="0.8527304963945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80.3</c:v>
                </c:pt>
                <c:pt idx="1">
                  <c:v>75.900000000000006</c:v>
                </c:pt>
                <c:pt idx="2">
                  <c:v>75.099999999999994</c:v>
                </c:pt>
                <c:pt idx="3">
                  <c:v>78.900000000000006</c:v>
                </c:pt>
                <c:pt idx="4">
                  <c:v>86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データ!$AX$6:$BB$6</c:f>
              <c:numCache>
                <c:formatCode>#,##0.0;"△"#,##0.0</c:formatCode>
                <c:ptCount val="5"/>
                <c:pt idx="0">
                  <c:v>86.6</c:v>
                </c:pt>
                <c:pt idx="1">
                  <c:v>85.4</c:v>
                </c:pt>
                <c:pt idx="2">
                  <c:v>85.3</c:v>
                </c:pt>
                <c:pt idx="3">
                  <c:v>84.2</c:v>
                </c:pt>
                <c:pt idx="4">
                  <c:v>83.9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208102404056"/>
          <c:y val="0"/>
        </c:manualLayout>
      </c:layout>
      <c:overlay val="1"/>
    </c:title>
    <c:autoTitleDeleted val="0"/>
    <c:plotArea>
      <c:layout>
        <c:manualLayout>
          <c:layoutTarget val="inner"/>
          <c:xMode val="edge"/>
          <c:yMode val="edge"/>
          <c:x val="0.11852177883987748"/>
          <c:y val="0.15806945669028449"/>
          <c:w val="0.8530160777483980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88.5</c:v>
                </c:pt>
                <c:pt idx="1">
                  <c:v>84.2</c:v>
                </c:pt>
                <c:pt idx="2">
                  <c:v>93.4</c:v>
                </c:pt>
                <c:pt idx="3">
                  <c:v>99</c:v>
                </c:pt>
                <c:pt idx="4">
                  <c:v>102.8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データ!$AM$6:$AQ$6</c:f>
              <c:numCache>
                <c:formatCode>#,##0.0;"△"#,##0.0</c:formatCode>
                <c:ptCount val="5"/>
                <c:pt idx="0">
                  <c:v>96.3</c:v>
                </c:pt>
                <c:pt idx="1">
                  <c:v>96.9</c:v>
                </c:pt>
                <c:pt idx="2">
                  <c:v>98.3</c:v>
                </c:pt>
                <c:pt idx="3">
                  <c:v>96.7</c:v>
                </c:pt>
                <c:pt idx="4">
                  <c:v>96.6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9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0210452640788321"/>
          <c:y val="0"/>
        </c:manualLayout>
      </c:layout>
      <c:overlay val="1"/>
      <c:spPr>
        <a:noFill/>
      </c:spPr>
    </c:title>
    <c:autoTitleDeleted val="0"/>
    <c:plotArea>
      <c:layout>
        <c:manualLayout>
          <c:layoutTarget val="inner"/>
          <c:xMode val="edge"/>
          <c:yMode val="edge"/>
          <c:x val="0.13571078794054786"/>
          <c:y val="0.15806945669028449"/>
          <c:w val="0.8343507205740793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75.3</c:v>
                </c:pt>
                <c:pt idx="1">
                  <c:v>74.7</c:v>
                </c:pt>
                <c:pt idx="2">
                  <c:v>76.3</c:v>
                </c:pt>
                <c:pt idx="3">
                  <c:v>77.900000000000006</c:v>
                </c:pt>
                <c:pt idx="4">
                  <c:v>79.599999999999994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データ!$DW$6:$EA$6</c:f>
              <c:numCache>
                <c:formatCode>#,##0.0;"△"#,##0.0</c:formatCode>
                <c:ptCount val="5"/>
                <c:pt idx="0">
                  <c:v>48</c:v>
                </c:pt>
                <c:pt idx="1">
                  <c:v>52.2</c:v>
                </c:pt>
                <c:pt idx="2">
                  <c:v>52.4</c:v>
                </c:pt>
                <c:pt idx="3">
                  <c:v>52.5</c:v>
                </c:pt>
                <c:pt idx="4">
                  <c:v>53.5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4013648293963256"/>
          <c:y val="0"/>
        </c:manualLayout>
      </c:layout>
      <c:overlay val="1"/>
      <c:spPr>
        <a:noFill/>
      </c:spPr>
    </c:title>
    <c:autoTitleDeleted val="0"/>
    <c:plotArea>
      <c:layout>
        <c:manualLayout>
          <c:layoutTarget val="inner"/>
          <c:xMode val="edge"/>
          <c:yMode val="edge"/>
          <c:x val="0.12905633802816902"/>
          <c:y val="0.15806945669028449"/>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85.5</c:v>
                </c:pt>
                <c:pt idx="1">
                  <c:v>85.2</c:v>
                </c:pt>
                <c:pt idx="2">
                  <c:v>85.7</c:v>
                </c:pt>
                <c:pt idx="3">
                  <c:v>86</c:v>
                </c:pt>
                <c:pt idx="4">
                  <c:v>85.9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データ!$EH$6:$EL$6</c:f>
              <c:numCache>
                <c:formatCode>#,##0.0;"△"#,##0.0</c:formatCode>
                <c:ptCount val="5"/>
                <c:pt idx="0">
                  <c:v>63.3</c:v>
                </c:pt>
                <c:pt idx="1">
                  <c:v>69.599999999999994</c:v>
                </c:pt>
                <c:pt idx="2">
                  <c:v>69.2</c:v>
                </c:pt>
                <c:pt idx="3">
                  <c:v>69.7</c:v>
                </c:pt>
                <c:pt idx="4">
                  <c:v>71.3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2288640235760002"/>
          <c:y val="0"/>
        </c:manualLayout>
      </c:layout>
      <c:overlay val="1"/>
      <c:spPr>
        <a:noFill/>
      </c:spPr>
    </c:title>
    <c:autoTitleDeleted val="0"/>
    <c:plotArea>
      <c:layout>
        <c:manualLayout>
          <c:layoutTarget val="inner"/>
          <c:xMode val="edge"/>
          <c:yMode val="edge"/>
          <c:x val="0.13135856807511734"/>
          <c:y val="0.15806945669028449"/>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18503568</c:v>
                </c:pt>
                <c:pt idx="1">
                  <c:v>17628427</c:v>
                </c:pt>
                <c:pt idx="2">
                  <c:v>17769307</c:v>
                </c:pt>
                <c:pt idx="3">
                  <c:v>17837065</c:v>
                </c:pt>
                <c:pt idx="4">
                  <c:v>17914030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データ!$ES$6:$EW$6</c:f>
              <c:numCache>
                <c:formatCode>#,##0;"△"#,##0</c:formatCode>
                <c:ptCount val="5"/>
                <c:pt idx="0">
                  <c:v>34139294</c:v>
                </c:pt>
                <c:pt idx="1">
                  <c:v>35115689</c:v>
                </c:pt>
                <c:pt idx="2">
                  <c:v>35730958</c:v>
                </c:pt>
                <c:pt idx="3">
                  <c:v>37752628</c:v>
                </c:pt>
                <c:pt idx="4">
                  <c:v>39094598</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18674032486"/>
          <c:y val="0"/>
        </c:manualLayout>
      </c:layout>
      <c:overlay val="1"/>
    </c:title>
    <c:autoTitleDeleted val="0"/>
    <c:plotArea>
      <c:layout>
        <c:manualLayout>
          <c:layoutTarget val="inner"/>
          <c:xMode val="edge"/>
          <c:yMode val="edge"/>
          <c:x val="0.12581805961044568"/>
          <c:y val="0.15806945669028449"/>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17.3</c:v>
                </c:pt>
                <c:pt idx="1">
                  <c:v>15.3</c:v>
                </c:pt>
                <c:pt idx="2">
                  <c:v>15.3</c:v>
                </c:pt>
                <c:pt idx="3">
                  <c:v>14.4</c:v>
                </c:pt>
                <c:pt idx="4">
                  <c:v>14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データ!$DL$6:$DP$6</c:f>
              <c:numCache>
                <c:formatCode>#,##0.0;"△"#,##0.0</c:formatCode>
                <c:ptCount val="5"/>
                <c:pt idx="0">
                  <c:v>19.3</c:v>
                </c:pt>
                <c:pt idx="1">
                  <c:v>18.899999999999999</c:v>
                </c:pt>
                <c:pt idx="2">
                  <c:v>19</c:v>
                </c:pt>
                <c:pt idx="3">
                  <c:v>18.7</c:v>
                </c:pt>
                <c:pt idx="4">
                  <c:v>18.3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694940182592"/>
          <c:y val="0"/>
        </c:manualLayout>
      </c:layout>
      <c:overlay val="1"/>
    </c:title>
    <c:autoTitleDeleted val="0"/>
    <c:plotArea>
      <c:layout>
        <c:manualLayout>
          <c:layoutTarget val="inner"/>
          <c:xMode val="edge"/>
          <c:yMode val="edge"/>
          <c:x val="0.1224888043962946"/>
          <c:y val="0.15806945669028449"/>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75.7</c:v>
                </c:pt>
                <c:pt idx="1">
                  <c:v>82.5</c:v>
                </c:pt>
                <c:pt idx="2">
                  <c:v>81.8</c:v>
                </c:pt>
                <c:pt idx="3">
                  <c:v>80.599999999999994</c:v>
                </c:pt>
                <c:pt idx="4">
                  <c:v>73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データ!$DA$6:$DE$6</c:f>
              <c:numCache>
                <c:formatCode>#,##0.0;"△"#,##0.0</c:formatCode>
                <c:ptCount val="5"/>
                <c:pt idx="0">
                  <c:v>61.2</c:v>
                </c:pt>
                <c:pt idx="1">
                  <c:v>62.1</c:v>
                </c:pt>
                <c:pt idx="2">
                  <c:v>62.5</c:v>
                </c:pt>
                <c:pt idx="3">
                  <c:v>63.4</c:v>
                </c:pt>
                <c:pt idx="4">
                  <c:v>63.4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412043597057"/>
          <c:y val="0"/>
        </c:manualLayout>
      </c:layout>
      <c:overlay val="1"/>
    </c:title>
    <c:autoTitleDeleted val="0"/>
    <c:plotArea>
      <c:layout>
        <c:manualLayout>
          <c:layoutTarget val="inner"/>
          <c:xMode val="edge"/>
          <c:yMode val="edge"/>
          <c:x val="0.12185100298400885"/>
          <c:y val="0.15806945669028449"/>
          <c:w val="0.8527304963945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8001</c:v>
                </c:pt>
                <c:pt idx="1">
                  <c:v>7801</c:v>
                </c:pt>
                <c:pt idx="2">
                  <c:v>11205</c:v>
                </c:pt>
                <c:pt idx="3">
                  <c:v>8979</c:v>
                </c:pt>
                <c:pt idx="4">
                  <c:v>9476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データ!$CP$6:$CT$6</c:f>
              <c:numCache>
                <c:formatCode>#,##0;"△"#,##0</c:formatCode>
                <c:ptCount val="5"/>
                <c:pt idx="0">
                  <c:v>9437</c:v>
                </c:pt>
                <c:pt idx="1">
                  <c:v>9726</c:v>
                </c:pt>
                <c:pt idx="2">
                  <c:v>10037</c:v>
                </c:pt>
                <c:pt idx="3">
                  <c:v>9976</c:v>
                </c:pt>
                <c:pt idx="4">
                  <c:v>10130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492296378672"/>
          <c:y val="0"/>
        </c:manualLayout>
      </c:layout>
      <c:overlay val="1"/>
    </c:title>
    <c:autoTitleDeleted val="0"/>
    <c:plotArea>
      <c:layout>
        <c:manualLayout>
          <c:layoutTarget val="inner"/>
          <c:xMode val="edge"/>
          <c:yMode val="edge"/>
          <c:x val="0.11852177883987748"/>
          <c:y val="0.15806945669028449"/>
          <c:w val="0.8530160777483980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27896</c:v>
                </c:pt>
                <c:pt idx="1">
                  <c:v>26729</c:v>
                </c:pt>
                <c:pt idx="2">
                  <c:v>26902</c:v>
                </c:pt>
                <c:pt idx="3">
                  <c:v>27745</c:v>
                </c:pt>
                <c:pt idx="4">
                  <c:v>28529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データ!$CE$6:$CI$6</c:f>
              <c:numCache>
                <c:formatCode>#,##0;"△"#,##0</c:formatCode>
                <c:ptCount val="5"/>
                <c:pt idx="0">
                  <c:v>31585</c:v>
                </c:pt>
                <c:pt idx="1">
                  <c:v>32431</c:v>
                </c:pt>
                <c:pt idx="2">
                  <c:v>32532</c:v>
                </c:pt>
                <c:pt idx="3">
                  <c:v>33492</c:v>
                </c:pt>
                <c:pt idx="4">
                  <c:v>34136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&#65279;<?xml version="1.0" encoding="utf-8"?><Relationships xmlns="http://schemas.openxmlformats.org/package/2006/relationships"><Relationship Type="http://schemas.openxmlformats.org/officeDocument/2006/relationships/chart" Target="../charts/chart1.xml" Id="rId1" /><Relationship Type="http://schemas.openxmlformats.org/officeDocument/2006/relationships/chart" Target="../charts/chart2.xml" Id="rId2" /><Relationship Type="http://schemas.openxmlformats.org/officeDocument/2006/relationships/chart" Target="../charts/chart3.xml" Id="rId3" /><Relationship Type="http://schemas.openxmlformats.org/officeDocument/2006/relationships/chart" Target="../charts/chart4.xml" Id="rId4" /><Relationship Type="http://schemas.openxmlformats.org/officeDocument/2006/relationships/chart" Target="../charts/chart5.xml" Id="rId5" /><Relationship Type="http://schemas.openxmlformats.org/officeDocument/2006/relationships/chart" Target="../charts/chart6.xml" Id="rId6" /><Relationship Type="http://schemas.openxmlformats.org/officeDocument/2006/relationships/chart" Target="../charts/chart7.xml" Id="rId7" /><Relationship Type="http://schemas.openxmlformats.org/officeDocument/2006/relationships/chart" Target="../charts/chart8.xml" Id="rId8" /><Relationship Type="http://schemas.openxmlformats.org/officeDocument/2006/relationships/chart" Target="../charts/chart9.xml" Id="rId9" /><Relationship Type="http://schemas.openxmlformats.org/officeDocument/2006/relationships/chart" Target="../charts/chart10.xml" Id="rId10" /><Relationship Type="http://schemas.openxmlformats.org/officeDocument/2006/relationships/chart" Target="../charts/chart11.xml" Id="rId1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280</xdr:col>
      <xdr:colOff>11430</xdr:colOff>
      <xdr:row>18</xdr:row>
      <xdr:rowOff>0</xdr:rowOff>
    </xdr:from>
    <xdr:to xmlns:xdr="http://schemas.openxmlformats.org/drawingml/2006/spreadsheetDrawing">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188</xdr:col>
      <xdr:colOff>21590</xdr:colOff>
      <xdr:row>18</xdr:row>
      <xdr:rowOff>11430</xdr:rowOff>
    </xdr:from>
    <xdr:to xmlns:xdr="http://schemas.openxmlformats.org/drawingml/2006/spreadsheetDrawing">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96</xdr:col>
      <xdr:colOff>22860</xdr:colOff>
      <xdr:row>18</xdr:row>
      <xdr:rowOff>11430</xdr:rowOff>
    </xdr:from>
    <xdr:to xmlns:xdr="http://schemas.openxmlformats.org/drawingml/2006/spreadsheetDrawing">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4</xdr:col>
      <xdr:colOff>29845</xdr:colOff>
      <xdr:row>18</xdr:row>
      <xdr:rowOff>11430</xdr:rowOff>
    </xdr:from>
    <xdr:to xmlns:xdr="http://schemas.openxmlformats.org/drawingml/2006/spreadsheetDrawing">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4</xdr:col>
      <xdr:colOff>29845</xdr:colOff>
      <xdr:row>64</xdr:row>
      <xdr:rowOff>0</xdr:rowOff>
    </xdr:from>
    <xdr:to xmlns:xdr="http://schemas.openxmlformats.org/drawingml/2006/spreadsheetDrawing">
      <xdr:col>118</xdr:col>
      <xdr:colOff>31750</xdr:colOff>
      <xdr:row>80</xdr:row>
      <xdr:rowOff>145415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129</xdr:col>
      <xdr:colOff>13970</xdr:colOff>
      <xdr:row>64</xdr:row>
      <xdr:rowOff>0</xdr:rowOff>
    </xdr:from>
    <xdr:to xmlns:xdr="http://schemas.openxmlformats.org/drawingml/2006/spreadsheetDrawing">
      <xdr:col>243</xdr:col>
      <xdr:colOff>15875</xdr:colOff>
      <xdr:row>80</xdr:row>
      <xdr:rowOff>145415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253</xdr:col>
      <xdr:colOff>42545</xdr:colOff>
      <xdr:row>64</xdr:row>
      <xdr:rowOff>0</xdr:rowOff>
    </xdr:from>
    <xdr:to xmlns:xdr="http://schemas.openxmlformats.org/drawingml/2006/spreadsheetDrawing">
      <xdr:col>368</xdr:col>
      <xdr:colOff>0</xdr:colOff>
      <xdr:row>80</xdr:row>
      <xdr:rowOff>145415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280</xdr:col>
      <xdr:colOff>11430</xdr:colOff>
      <xdr:row>40</xdr:row>
      <xdr:rowOff>11430</xdr:rowOff>
    </xdr:from>
    <xdr:to xmlns:xdr="http://schemas.openxmlformats.org/drawingml/2006/spreadsheetDrawing">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188</xdr:col>
      <xdr:colOff>21590</xdr:colOff>
      <xdr:row>40</xdr:row>
      <xdr:rowOff>22225</xdr:rowOff>
    </xdr:from>
    <xdr:to xmlns:xdr="http://schemas.openxmlformats.org/drawingml/2006/spreadsheetDrawing">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96</xdr:col>
      <xdr:colOff>22860</xdr:colOff>
      <xdr:row>40</xdr:row>
      <xdr:rowOff>22225</xdr:rowOff>
    </xdr:from>
    <xdr:to xmlns:xdr="http://schemas.openxmlformats.org/drawingml/2006/spreadsheetDrawing">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xdr:col>
      <xdr:colOff>29845</xdr:colOff>
      <xdr:row>40</xdr:row>
      <xdr:rowOff>22225</xdr:rowOff>
    </xdr:from>
    <xdr:to xmlns:xdr="http://schemas.openxmlformats.org/drawingml/2006/spreadsheetDrawing">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E$90">
      <cdr:nvSpPr>
        <cdr:cNvPr id="2" name="テキスト ボックス 17"/>
        <cdr:cNvSpPr txBox="1"/>
      </cdr:nvSpPr>
      <cdr:spPr>
        <a:xfrm xmlns:a="http://schemas.openxmlformats.org/drawingml/2006/main">
          <a:off x="3393810" y="188482"/>
          <a:ext cx="785759"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t>【74.8】</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D$90">
      <cdr:nvSpPr>
        <cdr:cNvPr id="2" name="テキスト ボックス 17"/>
        <cdr:cNvSpPr txBox="1"/>
      </cdr:nvSpPr>
      <cdr:spPr>
        <a:xfrm xmlns:a="http://schemas.openxmlformats.org/drawingml/2006/main">
          <a:off x="3394326" y="176927"/>
          <a:ext cx="785878"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t>【64.7】</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C$90">
      <cdr:nvSpPr>
        <cdr:cNvPr id="2" name="テキスト ボックス 17"/>
        <cdr:cNvSpPr txBox="1"/>
      </cdr:nvSpPr>
      <cdr:spPr>
        <a:xfrm xmlns:a="http://schemas.openxmlformats.org/drawingml/2006/main">
          <a:off x="3393810" y="200036"/>
          <a:ext cx="785759"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t>【89.7】</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B$90">
      <cdr:nvSpPr>
        <cdr:cNvPr id="2" name="テキスト ボックス 17"/>
        <cdr:cNvSpPr txBox="1"/>
      </cdr:nvSpPr>
      <cdr:spPr>
        <a:xfrm xmlns:a="http://schemas.openxmlformats.org/drawingml/2006/main">
          <a:off x="3396904" y="205813"/>
          <a:ext cx="786475"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t>【98.5】</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J$90">
      <cdr:nvSpPr>
        <cdr:cNvPr id="2" name="テキスト ボックス 17"/>
        <cdr:cNvSpPr txBox="1"/>
      </cdr:nvSpPr>
      <cdr:spPr>
        <a:xfrm xmlns:a="http://schemas.openxmlformats.org/drawingml/2006/main">
          <a:off x="4410097" y="176927"/>
          <a:ext cx="102105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a:ea typeface="ＭＳ ゴシック"/>
            </a:rPr>
            <a:t>【51.6】</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K$90">
      <cdr:nvSpPr>
        <cdr:cNvPr id="2" name="テキスト ボックス 17"/>
        <cdr:cNvSpPr txBox="1"/>
      </cdr:nvSpPr>
      <cdr:spPr>
        <a:xfrm xmlns:a="http://schemas.openxmlformats.org/drawingml/2006/main">
          <a:off x="4410097" y="176927"/>
          <a:ext cx="102105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a:ea typeface="ＭＳ ゴシック"/>
            </a:rPr>
            <a:t>【67.6】</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L$90">
      <cdr:nvSpPr>
        <cdr:cNvPr id="2" name="テキスト ボックス 17"/>
        <cdr:cNvSpPr txBox="1"/>
      </cdr:nvSpPr>
      <cdr:spPr>
        <a:xfrm xmlns:a="http://schemas.openxmlformats.org/drawingml/2006/main">
          <a:off x="4412675" y="176927"/>
          <a:ext cx="1021654"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a:ea typeface="ＭＳ ゴシック"/>
            </a:rPr>
            <a:t>【45,442,498】</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I$90">
      <cdr:nvSpPr>
        <cdr:cNvPr id="2" name="テキスト ボックス 17"/>
        <cdr:cNvSpPr txBox="1"/>
      </cdr:nvSpPr>
      <cdr:spPr>
        <a:xfrm xmlns:a="http://schemas.openxmlformats.org/drawingml/2006/main">
          <a:off x="3393810" y="188482"/>
          <a:ext cx="785759"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t>【24.3】</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H$90">
      <cdr:nvSpPr>
        <cdr:cNvPr id="2" name="テキスト ボックス 17"/>
        <cdr:cNvSpPr txBox="1"/>
      </cdr:nvSpPr>
      <cdr:spPr>
        <a:xfrm xmlns:a="http://schemas.openxmlformats.org/drawingml/2006/main">
          <a:off x="3394326" y="177161"/>
          <a:ext cx="785878"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t>【55.0】</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G$90">
      <cdr:nvSpPr>
        <cdr:cNvPr id="2" name="テキスト ボックス 17"/>
        <cdr:cNvSpPr txBox="1"/>
      </cdr:nvSpPr>
      <cdr:spPr>
        <a:xfrm xmlns:a="http://schemas.openxmlformats.org/drawingml/2006/main">
          <a:off x="3393810" y="200300"/>
          <a:ext cx="785759"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t>【14,202】</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F$90">
      <cdr:nvSpPr>
        <cdr:cNvPr id="2" name="テキスト ボックス 17"/>
        <cdr:cNvSpPr txBox="1"/>
      </cdr:nvSpPr>
      <cdr:spPr>
        <a:xfrm xmlns:a="http://schemas.openxmlformats.org/drawingml/2006/main">
          <a:off x="3396904" y="206085"/>
          <a:ext cx="786475"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t>【50,718】</a:t>
          </a:fld>
          <a:endParaRPr kumimoji="1" lang="ja-JP" altLang="en-US" sz="900">
            <a:latin typeface="ＭＳ ゴシック"/>
            <a:ea typeface="ＭＳ ゴシック"/>
          </a:endParaRPr>
        </a:p>
      </cdr:txBody>
    </cdr:sp>
  </cdr:relSizeAnchor>
</c:userShapes>
</file>

<file path=xl/externalLinks/_rels/externalLink1.xml.rels>&#65279;<?xml version="1.0" encoding="utf-8"?><Relationships xmlns="http://schemas.openxmlformats.org/package/2006/relationships"><Relationship Type="http://schemas.openxmlformats.org/officeDocument/2006/relationships/externalLinkPath" Target="\&#22577;&#21578;&#26360;&#65288;&#26360;&#24335;&#65289;\&#20844;&#21942;&#20225;&#26989;&#32076;&#21942;&#27604;&#36611;&#20998;&#26512;&#34920;\APAHO417000.xlsm" TargetMode="External" Id="rId1" /></Relationships>
</file>

<file path=xl/externalLinks/externalLink1.xml><?xml version="1.0" encoding="utf-8"?>
<externalLink xmlns="http://schemas.openxmlformats.org/spreadsheetml/2006/main">
  <externalBook xmlns:r="http://schemas.openxmlformats.org/officeDocument/2006/relationships" r:id="rId1">
    <sheetNames>
      <sheetName val="AFAHO41E7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drawing" Target="../drawings/drawing1.xml" Id="rId2"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NX91"/>
  <sheetViews>
    <sheetView showGridLines="0" tabSelected="1" zoomScale="80" zoomScaleNormal="80" zoomScaleSheetLayoutView="70" workbookViewId="0">
      <selection activeCell="ND88" sqref="ND88"/>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row>
    <row r="3" spans="1:388" ht="9.75" customHeight="1">
      <c r="A3" s="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row>
    <row r="4" spans="1:388" ht="9.75" customHeight="1">
      <c r="A4" s="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row>
    <row r="5" spans="1:388" ht="9.75" customHeight="1">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c r="A6" s="2"/>
      <c r="B6" s="7" t="str">
        <f>データ!H6</f>
        <v>岡山県玉野市　玉野市民病院</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6"/>
      <c r="NJ6" s="6"/>
      <c r="NK6" s="6"/>
      <c r="NL6" s="6"/>
      <c r="NM6" s="6"/>
      <c r="NN6" s="6"/>
      <c r="NO6" s="6"/>
      <c r="NP6" s="6"/>
      <c r="NQ6" s="6"/>
      <c r="NR6" s="6"/>
      <c r="NS6" s="6"/>
      <c r="NT6" s="6"/>
      <c r="NU6" s="6"/>
      <c r="NV6" s="6"/>
      <c r="NW6" s="6"/>
      <c r="NX6" s="6"/>
    </row>
    <row r="7" spans="1:388" ht="18.75" customHeight="1">
      <c r="A7" s="2"/>
      <c r="B7" s="8" t="s">
        <v>6</v>
      </c>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48"/>
      <c r="AU7" s="8" t="s">
        <v>10</v>
      </c>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48"/>
      <c r="CN7" s="8" t="s">
        <v>19</v>
      </c>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48"/>
      <c r="EG7" s="8" t="s">
        <v>21</v>
      </c>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48"/>
      <c r="FZ7" s="8" t="s">
        <v>9</v>
      </c>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48"/>
      <c r="ID7" s="8" t="s">
        <v>15</v>
      </c>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48"/>
      <c r="JW7" s="8" t="s">
        <v>13</v>
      </c>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48"/>
      <c r="LP7" s="8" t="s">
        <v>8</v>
      </c>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48"/>
      <c r="NI7" s="6"/>
      <c r="NJ7" s="12" t="s">
        <v>22</v>
      </c>
      <c r="NK7" s="20"/>
      <c r="NL7" s="20"/>
      <c r="NM7" s="20"/>
      <c r="NN7" s="20"/>
      <c r="NO7" s="20"/>
      <c r="NP7" s="20"/>
      <c r="NQ7" s="20"/>
      <c r="NR7" s="20"/>
      <c r="NS7" s="20"/>
      <c r="NT7" s="20"/>
      <c r="NU7" s="20"/>
      <c r="NV7" s="20"/>
      <c r="NW7" s="60"/>
      <c r="NX7" s="6"/>
    </row>
    <row r="8" spans="1:388" ht="18.75" customHeight="1">
      <c r="A8" s="2"/>
      <c r="B8" s="9" t="str">
        <f>データ!K6</f>
        <v>条例全部</v>
      </c>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49"/>
      <c r="AU8" s="9" t="str">
        <f>データ!L6</f>
        <v>病院事業</v>
      </c>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49"/>
      <c r="CN8" s="9" t="str">
        <f>データ!M6</f>
        <v>一般病院</v>
      </c>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49"/>
      <c r="EG8" s="9" t="str">
        <f>データ!N6</f>
        <v>100床以上～200床未満</v>
      </c>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49"/>
      <c r="FZ8" s="9" t="str">
        <f>データ!O7</f>
        <v>自治体職員</v>
      </c>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49"/>
      <c r="ID8" s="10">
        <f>データ!Y6</f>
        <v>199</v>
      </c>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50"/>
      <c r="JW8" s="10" t="str">
        <f>データ!Z6</f>
        <v>-</v>
      </c>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50"/>
      <c r="LP8" s="10" t="str">
        <f>データ!AA6</f>
        <v>-</v>
      </c>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50"/>
      <c r="NI8" s="6"/>
      <c r="NJ8" s="63" t="s">
        <v>28</v>
      </c>
      <c r="NK8" s="74"/>
      <c r="NL8" s="82" t="s">
        <v>30</v>
      </c>
      <c r="NM8" s="85"/>
      <c r="NN8" s="85"/>
      <c r="NO8" s="85"/>
      <c r="NP8" s="85"/>
      <c r="NQ8" s="85"/>
      <c r="NR8" s="85"/>
      <c r="NS8" s="85"/>
      <c r="NT8" s="85"/>
      <c r="NU8" s="85"/>
      <c r="NV8" s="85"/>
      <c r="NW8" s="88"/>
      <c r="NX8" s="6"/>
    </row>
    <row r="9" spans="1:388" ht="18.75" customHeight="1">
      <c r="A9" s="2"/>
      <c r="B9" s="8" t="s">
        <v>31</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48"/>
      <c r="AU9" s="8" t="s">
        <v>5</v>
      </c>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48"/>
      <c r="CN9" s="8" t="s">
        <v>34</v>
      </c>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48"/>
      <c r="EG9" s="8" t="s">
        <v>37</v>
      </c>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48"/>
      <c r="FZ9" s="8" t="s">
        <v>38</v>
      </c>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48"/>
      <c r="ID9" s="8" t="s">
        <v>41</v>
      </c>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48"/>
      <c r="JW9" s="8" t="s">
        <v>2</v>
      </c>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48"/>
      <c r="LP9" s="8" t="s">
        <v>1</v>
      </c>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48"/>
      <c r="NI9" s="6"/>
      <c r="NJ9" s="64" t="s">
        <v>32</v>
      </c>
      <c r="NK9" s="75"/>
      <c r="NL9" s="83" t="s">
        <v>44</v>
      </c>
      <c r="NM9" s="86"/>
      <c r="NN9" s="86"/>
      <c r="NO9" s="86"/>
      <c r="NP9" s="86"/>
      <c r="NQ9" s="86"/>
      <c r="NR9" s="86"/>
      <c r="NS9" s="86"/>
      <c r="NT9" s="86"/>
      <c r="NU9" s="86"/>
      <c r="NV9" s="86"/>
      <c r="NW9" s="89"/>
      <c r="NX9" s="6"/>
    </row>
    <row r="10" spans="1:388" ht="18.75" customHeight="1">
      <c r="A10" s="2"/>
      <c r="B10" s="9" t="str">
        <f>データ!P6</f>
        <v>直営</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49"/>
      <c r="AU10" s="10">
        <f>データ!Q6</f>
        <v>10</v>
      </c>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50"/>
      <c r="CN10" s="9" t="str">
        <f>データ!R6</f>
        <v>-</v>
      </c>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49"/>
      <c r="EG10" s="9" t="str">
        <f>データ!S6</f>
        <v>ド 訓</v>
      </c>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49"/>
      <c r="FZ10" s="9" t="str">
        <f>データ!T6</f>
        <v>救 輪</v>
      </c>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49"/>
      <c r="ID10" s="10" t="str">
        <f>データ!AB6</f>
        <v>-</v>
      </c>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50"/>
      <c r="JW10" s="10" t="str">
        <f>データ!AC6</f>
        <v>-</v>
      </c>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50"/>
      <c r="LP10" s="10">
        <f>データ!AD6</f>
        <v>199</v>
      </c>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50"/>
      <c r="NI10" s="2"/>
      <c r="NJ10" s="65" t="s">
        <v>39</v>
      </c>
      <c r="NK10" s="76"/>
      <c r="NL10" s="84" t="s">
        <v>46</v>
      </c>
      <c r="NM10" s="87"/>
      <c r="NN10" s="87"/>
      <c r="NO10" s="87"/>
      <c r="NP10" s="87"/>
      <c r="NQ10" s="87"/>
      <c r="NR10" s="87"/>
      <c r="NS10" s="87"/>
      <c r="NT10" s="87"/>
      <c r="NU10" s="87"/>
      <c r="NV10" s="87"/>
      <c r="NW10" s="90"/>
      <c r="NX10" s="6"/>
    </row>
    <row r="11" spans="1:388" ht="18.75" customHeight="1">
      <c r="A11" s="2"/>
      <c r="B11" s="8" t="s">
        <v>42</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48"/>
      <c r="AU11" s="8" t="s">
        <v>49</v>
      </c>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48"/>
      <c r="CN11" s="8" t="s">
        <v>52</v>
      </c>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48"/>
      <c r="EG11" s="8" t="s">
        <v>36</v>
      </c>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48"/>
      <c r="ID11" s="8" t="s">
        <v>54</v>
      </c>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48"/>
      <c r="JW11" s="8" t="s">
        <v>55</v>
      </c>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48"/>
      <c r="LP11" s="8" t="s">
        <v>58</v>
      </c>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48"/>
      <c r="NI11" s="58"/>
      <c r="NJ11" s="6"/>
      <c r="NK11" s="6"/>
      <c r="NL11" s="6"/>
      <c r="NM11" s="6"/>
      <c r="NN11" s="6"/>
      <c r="NO11" s="6"/>
      <c r="NP11" s="6"/>
      <c r="NQ11" s="6"/>
      <c r="NR11" s="6"/>
      <c r="NS11" s="6"/>
      <c r="NT11" s="6"/>
      <c r="NU11" s="6"/>
      <c r="NV11" s="6"/>
      <c r="NW11" s="6"/>
      <c r="NX11" s="6"/>
    </row>
    <row r="12" spans="1:388" ht="18.75" customHeight="1">
      <c r="A12" s="2"/>
      <c r="B12" s="10">
        <f>データ!U6</f>
        <v>60458</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50"/>
      <c r="AU12" s="10">
        <f>データ!V6</f>
        <v>10895</v>
      </c>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50"/>
      <c r="CN12" s="9" t="str">
        <f>データ!W6</f>
        <v>非該当</v>
      </c>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49"/>
      <c r="EG12" s="9" t="str">
        <f>データ!X6</f>
        <v>１０：１</v>
      </c>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49"/>
      <c r="ID12" s="10">
        <f>データ!AE6</f>
        <v>184</v>
      </c>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50"/>
      <c r="JW12" s="10" t="str">
        <f>データ!AF6</f>
        <v>-</v>
      </c>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50"/>
      <c r="LP12" s="10">
        <f>データ!AG6</f>
        <v>184</v>
      </c>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50"/>
      <c r="NI12" s="58"/>
      <c r="NJ12" s="6"/>
      <c r="NK12" s="6"/>
      <c r="NL12" s="6"/>
      <c r="NM12" s="6"/>
      <c r="NN12" s="6"/>
      <c r="NO12" s="6"/>
      <c r="NP12" s="6"/>
      <c r="NQ12" s="6"/>
      <c r="NR12" s="6"/>
      <c r="NS12" s="6"/>
      <c r="NT12" s="6"/>
      <c r="NU12" s="6"/>
      <c r="NV12" s="6"/>
      <c r="NW12" s="6"/>
      <c r="NX12" s="6"/>
    </row>
    <row r="13" spans="1:388" ht="17.25" customHeight="1">
      <c r="A13" s="2"/>
      <c r="B13" s="11" t="s">
        <v>60</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58"/>
      <c r="NJ13" s="66"/>
      <c r="NK13" s="66"/>
      <c r="NL13" s="66"/>
      <c r="NM13" s="66"/>
      <c r="NN13" s="66"/>
      <c r="NO13" s="66"/>
      <c r="NP13" s="66"/>
      <c r="NQ13" s="66"/>
      <c r="NR13" s="66"/>
      <c r="NS13" s="66"/>
      <c r="NT13" s="66"/>
      <c r="NU13" s="66"/>
      <c r="NV13" s="66"/>
      <c r="NW13" s="66"/>
      <c r="NX13" s="66"/>
    </row>
    <row r="14" spans="1:388" ht="17.25" customHeight="1">
      <c r="A14" s="2"/>
      <c r="B14" s="11" t="s">
        <v>62</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58"/>
      <c r="NJ14" s="67" t="s">
        <v>63</v>
      </c>
      <c r="NK14" s="67"/>
      <c r="NL14" s="67"/>
      <c r="NM14" s="67"/>
      <c r="NN14" s="67"/>
      <c r="NO14" s="67"/>
      <c r="NP14" s="67"/>
      <c r="NQ14" s="67"/>
      <c r="NR14" s="67"/>
      <c r="NS14" s="67"/>
      <c r="NT14" s="67"/>
      <c r="NU14" s="67"/>
      <c r="NV14" s="67"/>
      <c r="NW14" s="67"/>
      <c r="NX14" s="67"/>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8"/>
      <c r="JM15" s="58"/>
      <c r="JN15" s="58"/>
      <c r="JO15" s="58"/>
      <c r="JP15" s="58"/>
      <c r="JQ15" s="58"/>
      <c r="JR15" s="58"/>
      <c r="JS15" s="58"/>
      <c r="JT15" s="58"/>
      <c r="JU15" s="58"/>
      <c r="JV15" s="58"/>
      <c r="JW15" s="58"/>
      <c r="JX15" s="58"/>
      <c r="JY15" s="58"/>
      <c r="JZ15" s="58"/>
      <c r="KA15" s="58"/>
      <c r="KB15" s="58"/>
      <c r="KC15" s="58"/>
      <c r="KD15" s="58"/>
      <c r="KE15" s="58"/>
      <c r="KF15" s="58"/>
      <c r="KG15" s="58"/>
      <c r="KH15" s="58"/>
      <c r="KI15" s="58"/>
      <c r="KJ15" s="58"/>
      <c r="KK15" s="58"/>
      <c r="KL15" s="58"/>
      <c r="KM15" s="58"/>
      <c r="KN15" s="58"/>
      <c r="KO15" s="58"/>
      <c r="KP15" s="58"/>
      <c r="KQ15" s="58"/>
      <c r="KR15" s="58"/>
      <c r="KS15" s="58"/>
      <c r="KT15" s="58"/>
      <c r="KU15" s="58"/>
      <c r="KV15" s="58"/>
      <c r="KW15" s="58"/>
      <c r="KX15" s="58"/>
      <c r="KY15" s="58"/>
      <c r="KZ15" s="58"/>
      <c r="LA15" s="58"/>
      <c r="LB15" s="58"/>
      <c r="LC15" s="58"/>
      <c r="LD15" s="58"/>
      <c r="LE15" s="58"/>
      <c r="LF15" s="58"/>
      <c r="LG15" s="58"/>
      <c r="LH15" s="58"/>
      <c r="LI15" s="58"/>
      <c r="LJ15" s="58"/>
      <c r="LK15" s="58"/>
      <c r="LL15" s="58"/>
      <c r="LM15" s="58"/>
      <c r="LN15" s="58"/>
      <c r="LO15" s="58"/>
      <c r="LP15" s="58"/>
      <c r="LQ15" s="58"/>
      <c r="LR15" s="58"/>
      <c r="LS15" s="58"/>
      <c r="LT15" s="58"/>
      <c r="LU15" s="58"/>
      <c r="LV15" s="58"/>
      <c r="LW15" s="58"/>
      <c r="LX15" s="58"/>
      <c r="LY15" s="58"/>
      <c r="LZ15" s="58"/>
      <c r="MA15" s="58"/>
      <c r="MB15" s="58"/>
      <c r="MC15" s="58"/>
      <c r="MD15" s="58"/>
      <c r="ME15" s="58"/>
      <c r="MF15" s="58"/>
      <c r="MG15" s="58"/>
      <c r="MH15" s="58"/>
      <c r="MI15" s="58"/>
      <c r="MJ15" s="58"/>
      <c r="MK15" s="58"/>
      <c r="ML15" s="58"/>
      <c r="MM15" s="58"/>
      <c r="MN15" s="58"/>
      <c r="MO15" s="58"/>
      <c r="MP15" s="58"/>
      <c r="MQ15" s="58"/>
      <c r="MR15" s="58"/>
      <c r="MS15" s="58"/>
      <c r="MT15" s="58"/>
      <c r="MU15" s="58"/>
      <c r="MV15" s="58"/>
      <c r="MW15" s="58"/>
      <c r="MX15" s="58"/>
      <c r="MY15" s="58"/>
      <c r="MZ15" s="58"/>
      <c r="NA15" s="58"/>
      <c r="NB15" s="58"/>
      <c r="NC15" s="58"/>
      <c r="ND15" s="58"/>
      <c r="NE15" s="58"/>
      <c r="NF15" s="58"/>
      <c r="NG15" s="58"/>
      <c r="NH15" s="58"/>
      <c r="NI15" s="58"/>
      <c r="NJ15" s="68"/>
      <c r="NK15" s="68"/>
      <c r="NL15" s="68"/>
      <c r="NM15" s="68"/>
      <c r="NN15" s="68"/>
      <c r="NO15" s="68"/>
      <c r="NP15" s="68"/>
      <c r="NQ15" s="68"/>
      <c r="NR15" s="68"/>
      <c r="NS15" s="68"/>
      <c r="NT15" s="68"/>
      <c r="NU15" s="68"/>
      <c r="NV15" s="68"/>
      <c r="NW15" s="68"/>
      <c r="NX15" s="68"/>
    </row>
    <row r="16" spans="1:388" ht="13.5" customHeight="1">
      <c r="A16" s="3"/>
      <c r="B16" s="12"/>
      <c r="C16" s="20"/>
      <c r="D16" s="20"/>
      <c r="E16" s="20"/>
      <c r="F16" s="27" t="s">
        <v>64</v>
      </c>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c r="IV16" s="27"/>
      <c r="IW16" s="27"/>
      <c r="IX16" s="27"/>
      <c r="IY16" s="27"/>
      <c r="IZ16" s="27"/>
      <c r="JA16" s="27"/>
      <c r="JB16" s="27"/>
      <c r="JC16" s="27"/>
      <c r="JD16" s="27"/>
      <c r="JE16" s="27"/>
      <c r="JF16" s="27"/>
      <c r="JG16" s="27"/>
      <c r="JH16" s="27"/>
      <c r="JI16" s="27"/>
      <c r="JJ16" s="27"/>
      <c r="JK16" s="27"/>
      <c r="JL16" s="27"/>
      <c r="JM16" s="27"/>
      <c r="JN16" s="27"/>
      <c r="JO16" s="27"/>
      <c r="JP16" s="27"/>
      <c r="JQ16" s="27"/>
      <c r="JR16" s="27"/>
      <c r="JS16" s="27"/>
      <c r="JT16" s="27"/>
      <c r="JU16" s="27"/>
      <c r="JV16" s="27"/>
      <c r="JW16" s="27"/>
      <c r="JX16" s="27"/>
      <c r="JY16" s="27"/>
      <c r="JZ16" s="27"/>
      <c r="KA16" s="27"/>
      <c r="KB16" s="27"/>
      <c r="KC16" s="27"/>
      <c r="KD16" s="27"/>
      <c r="KE16" s="27"/>
      <c r="KF16" s="27"/>
      <c r="KG16" s="27"/>
      <c r="KH16" s="27"/>
      <c r="KI16" s="27"/>
      <c r="KJ16" s="27"/>
      <c r="KK16" s="27"/>
      <c r="KL16" s="27"/>
      <c r="KM16" s="27"/>
      <c r="KN16" s="27"/>
      <c r="KO16" s="27"/>
      <c r="KP16" s="27"/>
      <c r="KQ16" s="27"/>
      <c r="KR16" s="27"/>
      <c r="KS16" s="27"/>
      <c r="KT16" s="27"/>
      <c r="KU16" s="27"/>
      <c r="KV16" s="27"/>
      <c r="KW16" s="27"/>
      <c r="KX16" s="27"/>
      <c r="KY16" s="27"/>
      <c r="KZ16" s="27"/>
      <c r="LA16" s="27"/>
      <c r="LB16" s="27"/>
      <c r="LC16" s="27"/>
      <c r="LD16" s="27"/>
      <c r="LE16" s="27"/>
      <c r="LF16" s="27"/>
      <c r="LG16" s="27"/>
      <c r="LH16" s="27"/>
      <c r="LI16" s="27"/>
      <c r="LJ16" s="27"/>
      <c r="LK16" s="27"/>
      <c r="LL16" s="27"/>
      <c r="LM16" s="27"/>
      <c r="LN16" s="27"/>
      <c r="LO16" s="27"/>
      <c r="LP16" s="27"/>
      <c r="LQ16" s="27"/>
      <c r="LR16" s="27"/>
      <c r="LS16" s="27"/>
      <c r="LT16" s="27"/>
      <c r="LU16" s="27"/>
      <c r="LV16" s="27"/>
      <c r="LW16" s="27"/>
      <c r="LX16" s="27"/>
      <c r="LY16" s="27"/>
      <c r="LZ16" s="27"/>
      <c r="MA16" s="27"/>
      <c r="MB16" s="27"/>
      <c r="MC16" s="27"/>
      <c r="MD16" s="27"/>
      <c r="ME16" s="27"/>
      <c r="MF16" s="27"/>
      <c r="MG16" s="27"/>
      <c r="MH16" s="27"/>
      <c r="MI16" s="27"/>
      <c r="MJ16" s="27"/>
      <c r="MK16" s="27"/>
      <c r="ML16" s="27"/>
      <c r="MM16" s="27"/>
      <c r="MN16" s="27"/>
      <c r="MO16" s="27"/>
      <c r="MP16" s="27"/>
      <c r="MQ16" s="27"/>
      <c r="MR16" s="27"/>
      <c r="MS16" s="27"/>
      <c r="MT16" s="27"/>
      <c r="MU16" s="27"/>
      <c r="MV16" s="27"/>
      <c r="MW16" s="27"/>
      <c r="MX16" s="27"/>
      <c r="MY16" s="27"/>
      <c r="MZ16" s="27"/>
      <c r="NA16" s="27"/>
      <c r="NB16" s="27"/>
      <c r="NC16" s="27"/>
      <c r="ND16" s="27"/>
      <c r="NE16" s="20"/>
      <c r="NF16" s="20"/>
      <c r="NG16" s="20"/>
      <c r="NH16" s="60"/>
      <c r="NI16" s="2"/>
      <c r="NJ16" s="69" t="s">
        <v>143</v>
      </c>
      <c r="NK16" s="77"/>
      <c r="NL16" s="77"/>
      <c r="NM16" s="77"/>
      <c r="NN16" s="77"/>
      <c r="NO16" s="77"/>
      <c r="NP16" s="77"/>
      <c r="NQ16" s="77"/>
      <c r="NR16" s="77"/>
      <c r="NS16" s="77"/>
      <c r="NT16" s="77"/>
      <c r="NU16" s="77"/>
      <c r="NV16" s="77"/>
      <c r="NW16" s="77"/>
      <c r="NX16" s="91"/>
    </row>
    <row r="17" spans="1:388" ht="13.5" customHeight="1">
      <c r="A17" s="2"/>
      <c r="B17" s="13"/>
      <c r="C17" s="21"/>
      <c r="D17" s="21"/>
      <c r="E17" s="21"/>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1"/>
      <c r="NF17" s="21"/>
      <c r="NG17" s="21"/>
      <c r="NH17" s="61"/>
      <c r="NI17" s="2"/>
      <c r="NJ17" s="70"/>
      <c r="NK17" s="78"/>
      <c r="NL17" s="78"/>
      <c r="NM17" s="78"/>
      <c r="NN17" s="78"/>
      <c r="NO17" s="78"/>
      <c r="NP17" s="78"/>
      <c r="NQ17" s="78"/>
      <c r="NR17" s="78"/>
      <c r="NS17" s="78"/>
      <c r="NT17" s="78"/>
      <c r="NU17" s="78"/>
      <c r="NV17" s="78"/>
      <c r="NW17" s="78"/>
      <c r="NX17" s="92"/>
    </row>
    <row r="18" spans="1:388" ht="13.5" customHeight="1">
      <c r="A18" s="2"/>
      <c r="B18" s="14"/>
      <c r="C18" s="22"/>
      <c r="D18" s="22"/>
      <c r="E18" s="22"/>
      <c r="F18" s="22"/>
      <c r="G18" s="22"/>
      <c r="H18" s="22"/>
      <c r="I18" s="22"/>
      <c r="J18" s="22"/>
      <c r="K18" s="22"/>
      <c r="L18" s="22"/>
      <c r="M18" s="22"/>
      <c r="N18" s="22"/>
      <c r="O18" s="22"/>
      <c r="P18" s="22"/>
      <c r="Q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61"/>
      <c r="NI18" s="2"/>
      <c r="NJ18" s="70"/>
      <c r="NK18" s="78"/>
      <c r="NL18" s="78"/>
      <c r="NM18" s="78"/>
      <c r="NN18" s="78"/>
      <c r="NO18" s="78"/>
      <c r="NP18" s="78"/>
      <c r="NQ18" s="78"/>
      <c r="NR18" s="78"/>
      <c r="NS18" s="78"/>
      <c r="NT18" s="78"/>
      <c r="NU18" s="78"/>
      <c r="NV18" s="78"/>
      <c r="NW18" s="78"/>
      <c r="NX18" s="92"/>
    </row>
    <row r="19" spans="1:388" ht="13.5" customHeight="1">
      <c r="A19" s="2"/>
      <c r="B19" s="14"/>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3"/>
      <c r="AV19" s="23"/>
      <c r="AW19" s="23"/>
      <c r="AX19" s="23"/>
      <c r="AY19" s="23"/>
      <c r="AZ19" s="23"/>
      <c r="BA19" s="23"/>
      <c r="BB19" s="23"/>
      <c r="BC19" s="23"/>
      <c r="BD19" s="23"/>
      <c r="BE19" s="23"/>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3"/>
      <c r="DD19" s="23"/>
      <c r="DE19" s="22"/>
      <c r="DF19" s="22"/>
      <c r="DG19" s="22"/>
      <c r="DH19" s="22"/>
      <c r="DI19" s="22"/>
      <c r="DJ19" s="22"/>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3"/>
      <c r="IJ19" s="23"/>
      <c r="IK19" s="23"/>
      <c r="IL19" s="23"/>
      <c r="IM19" s="23"/>
      <c r="IN19" s="23"/>
      <c r="IO19" s="23"/>
      <c r="IP19" s="23"/>
      <c r="IQ19" s="23"/>
      <c r="IR19" s="23"/>
      <c r="IS19" s="23"/>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3"/>
      <c r="KR19" s="23"/>
      <c r="KS19" s="23"/>
      <c r="KT19" s="23"/>
      <c r="KU19" s="23"/>
      <c r="KV19" s="23"/>
      <c r="KW19" s="23"/>
      <c r="KX19" s="23"/>
      <c r="KY19" s="23"/>
      <c r="KZ19" s="23"/>
      <c r="LA19" s="23"/>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3"/>
      <c r="MU19" s="23"/>
      <c r="MV19" s="23"/>
      <c r="MW19" s="23"/>
      <c r="MX19" s="23"/>
      <c r="MY19" s="23"/>
      <c r="MZ19" s="23"/>
      <c r="NA19" s="23"/>
      <c r="NB19" s="23"/>
      <c r="NC19" s="23"/>
      <c r="ND19" s="23"/>
      <c r="NE19" s="23"/>
      <c r="NF19" s="23"/>
      <c r="NG19" s="22"/>
      <c r="NH19" s="4"/>
      <c r="NI19" s="2"/>
      <c r="NJ19" s="70"/>
      <c r="NK19" s="78"/>
      <c r="NL19" s="78"/>
      <c r="NM19" s="78"/>
      <c r="NN19" s="78"/>
      <c r="NO19" s="78"/>
      <c r="NP19" s="78"/>
      <c r="NQ19" s="78"/>
      <c r="NR19" s="78"/>
      <c r="NS19" s="78"/>
      <c r="NT19" s="78"/>
      <c r="NU19" s="78"/>
      <c r="NV19" s="78"/>
      <c r="NW19" s="78"/>
      <c r="NX19" s="92"/>
    </row>
    <row r="20" spans="1:388" ht="13.5" customHeight="1">
      <c r="A20" s="2"/>
      <c r="B20" s="14"/>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3"/>
      <c r="AV20" s="23"/>
      <c r="AW20" s="23"/>
      <c r="AX20" s="23"/>
      <c r="AY20" s="23"/>
      <c r="AZ20" s="23"/>
      <c r="BA20" s="23"/>
      <c r="BB20" s="23"/>
      <c r="BC20" s="23"/>
      <c r="BD20" s="23"/>
      <c r="BE20" s="23"/>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3"/>
      <c r="DD20" s="23"/>
      <c r="DE20" s="22"/>
      <c r="DF20" s="22"/>
      <c r="DG20" s="22"/>
      <c r="DH20" s="22"/>
      <c r="DI20" s="22"/>
      <c r="DJ20" s="22"/>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3"/>
      <c r="IJ20" s="23"/>
      <c r="IK20" s="23"/>
      <c r="IL20" s="23"/>
      <c r="IM20" s="23"/>
      <c r="IN20" s="23"/>
      <c r="IO20" s="23"/>
      <c r="IP20" s="23"/>
      <c r="IQ20" s="23"/>
      <c r="IR20" s="23"/>
      <c r="IS20" s="23"/>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3"/>
      <c r="KR20" s="23"/>
      <c r="KS20" s="23"/>
      <c r="KT20" s="23"/>
      <c r="KU20" s="23"/>
      <c r="KV20" s="23"/>
      <c r="KW20" s="23"/>
      <c r="KX20" s="23"/>
      <c r="KY20" s="23"/>
      <c r="KZ20" s="23"/>
      <c r="LA20" s="23"/>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3"/>
      <c r="MU20" s="23"/>
      <c r="MV20" s="23"/>
      <c r="MW20" s="23"/>
      <c r="MX20" s="23"/>
      <c r="MY20" s="23"/>
      <c r="MZ20" s="23"/>
      <c r="NA20" s="23"/>
      <c r="NB20" s="23"/>
      <c r="NC20" s="23"/>
      <c r="ND20" s="23"/>
      <c r="NE20" s="23"/>
      <c r="NF20" s="23"/>
      <c r="NG20" s="22"/>
      <c r="NH20" s="4"/>
      <c r="NI20" s="2"/>
      <c r="NJ20" s="70"/>
      <c r="NK20" s="78"/>
      <c r="NL20" s="78"/>
      <c r="NM20" s="78"/>
      <c r="NN20" s="78"/>
      <c r="NO20" s="78"/>
      <c r="NP20" s="78"/>
      <c r="NQ20" s="78"/>
      <c r="NR20" s="78"/>
      <c r="NS20" s="78"/>
      <c r="NT20" s="78"/>
      <c r="NU20" s="78"/>
      <c r="NV20" s="78"/>
      <c r="NW20" s="78"/>
      <c r="NX20" s="92"/>
    </row>
    <row r="21" spans="1:388" ht="13.5" customHeight="1">
      <c r="A21" s="2"/>
      <c r="B21" s="14"/>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4"/>
      <c r="NI21" s="2"/>
      <c r="NJ21" s="70"/>
      <c r="NK21" s="78"/>
      <c r="NL21" s="78"/>
      <c r="NM21" s="78"/>
      <c r="NN21" s="78"/>
      <c r="NO21" s="78"/>
      <c r="NP21" s="78"/>
      <c r="NQ21" s="78"/>
      <c r="NR21" s="78"/>
      <c r="NS21" s="78"/>
      <c r="NT21" s="78"/>
      <c r="NU21" s="78"/>
      <c r="NV21" s="78"/>
      <c r="NW21" s="78"/>
      <c r="NX21" s="92"/>
    </row>
    <row r="22" spans="1:388" ht="13.5" customHeight="1">
      <c r="A22" s="2"/>
      <c r="B22" s="14"/>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4"/>
      <c r="NI22" s="2"/>
      <c r="NJ22" s="70"/>
      <c r="NK22" s="78"/>
      <c r="NL22" s="78"/>
      <c r="NM22" s="78"/>
      <c r="NN22" s="78"/>
      <c r="NO22" s="78"/>
      <c r="NP22" s="78"/>
      <c r="NQ22" s="78"/>
      <c r="NR22" s="78"/>
      <c r="NS22" s="78"/>
      <c r="NT22" s="78"/>
      <c r="NU22" s="78"/>
      <c r="NV22" s="78"/>
      <c r="NW22" s="78"/>
      <c r="NX22" s="92"/>
    </row>
    <row r="23" spans="1:388" ht="13.5" customHeight="1">
      <c r="A23" s="2"/>
      <c r="B23" s="14"/>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4"/>
      <c r="NI23" s="2"/>
      <c r="NJ23" s="70"/>
      <c r="NK23" s="78"/>
      <c r="NL23" s="78"/>
      <c r="NM23" s="78"/>
      <c r="NN23" s="78"/>
      <c r="NO23" s="78"/>
      <c r="NP23" s="78"/>
      <c r="NQ23" s="78"/>
      <c r="NR23" s="78"/>
      <c r="NS23" s="78"/>
      <c r="NT23" s="78"/>
      <c r="NU23" s="78"/>
      <c r="NV23" s="78"/>
      <c r="NW23" s="78"/>
      <c r="NX23" s="92"/>
    </row>
    <row r="24" spans="1:388" ht="13.5" customHeight="1">
      <c r="A24" s="2"/>
      <c r="B24" s="14"/>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4"/>
      <c r="NI24" s="2"/>
      <c r="NJ24" s="70"/>
      <c r="NK24" s="78"/>
      <c r="NL24" s="78"/>
      <c r="NM24" s="78"/>
      <c r="NN24" s="78"/>
      <c r="NO24" s="78"/>
      <c r="NP24" s="78"/>
      <c r="NQ24" s="78"/>
      <c r="NR24" s="78"/>
      <c r="NS24" s="78"/>
      <c r="NT24" s="78"/>
      <c r="NU24" s="78"/>
      <c r="NV24" s="78"/>
      <c r="NW24" s="78"/>
      <c r="NX24" s="92"/>
    </row>
    <row r="25" spans="1:388" ht="13.5" customHeight="1">
      <c r="A25" s="2"/>
      <c r="B25" s="14"/>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4"/>
      <c r="NI25" s="2"/>
      <c r="NJ25" s="71"/>
      <c r="NK25" s="79"/>
      <c r="NL25" s="79"/>
      <c r="NM25" s="79"/>
      <c r="NN25" s="79"/>
      <c r="NO25" s="79"/>
      <c r="NP25" s="79"/>
      <c r="NQ25" s="79"/>
      <c r="NR25" s="79"/>
      <c r="NS25" s="79"/>
      <c r="NT25" s="79"/>
      <c r="NU25" s="79"/>
      <c r="NV25" s="79"/>
      <c r="NW25" s="79"/>
      <c r="NX25" s="93"/>
    </row>
    <row r="26" spans="1:388" ht="13.5" customHeight="1">
      <c r="A26" s="2"/>
      <c r="B26" s="14"/>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4"/>
      <c r="NI26" s="2"/>
      <c r="NJ26" s="67" t="s">
        <v>16</v>
      </c>
      <c r="NK26" s="67"/>
      <c r="NL26" s="67"/>
      <c r="NM26" s="67"/>
      <c r="NN26" s="67"/>
      <c r="NO26" s="67"/>
      <c r="NP26" s="67"/>
      <c r="NQ26" s="67"/>
      <c r="NR26" s="67"/>
      <c r="NS26" s="67"/>
      <c r="NT26" s="67"/>
      <c r="NU26" s="67"/>
      <c r="NV26" s="67"/>
      <c r="NW26" s="67"/>
      <c r="NX26" s="67"/>
    </row>
    <row r="27" spans="1:388" ht="13.5" customHeight="1">
      <c r="A27" s="2"/>
      <c r="B27" s="14"/>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4"/>
      <c r="NI27" s="2"/>
      <c r="NJ27" s="68"/>
      <c r="NK27" s="68"/>
      <c r="NL27" s="68"/>
      <c r="NM27" s="68"/>
      <c r="NN27" s="68"/>
      <c r="NO27" s="68"/>
      <c r="NP27" s="68"/>
      <c r="NQ27" s="68"/>
      <c r="NR27" s="68"/>
      <c r="NS27" s="68"/>
      <c r="NT27" s="68"/>
      <c r="NU27" s="68"/>
      <c r="NV27" s="68"/>
      <c r="NW27" s="68"/>
      <c r="NX27" s="68"/>
    </row>
    <row r="28" spans="1:388" ht="13.5" customHeight="1">
      <c r="A28" s="2"/>
      <c r="B28" s="14"/>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4"/>
      <c r="NI28" s="2"/>
      <c r="NJ28" s="72" t="s">
        <v>65</v>
      </c>
      <c r="NK28" s="80"/>
      <c r="NL28" s="80"/>
      <c r="NM28" s="80"/>
      <c r="NN28" s="80"/>
      <c r="NO28" s="80"/>
      <c r="NP28" s="80"/>
      <c r="NQ28" s="80"/>
      <c r="NR28" s="80"/>
      <c r="NS28" s="80"/>
      <c r="NT28" s="80"/>
      <c r="NU28" s="80"/>
      <c r="NV28" s="80"/>
      <c r="NW28" s="80"/>
      <c r="NX28" s="94"/>
    </row>
    <row r="29" spans="1:388" ht="13.5" customHeight="1">
      <c r="A29" s="2"/>
      <c r="B29" s="14"/>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4"/>
      <c r="NI29" s="2"/>
      <c r="NJ29" s="73"/>
      <c r="NK29" s="81"/>
      <c r="NL29" s="81"/>
      <c r="NM29" s="81"/>
      <c r="NN29" s="81"/>
      <c r="NO29" s="81"/>
      <c r="NP29" s="81"/>
      <c r="NQ29" s="81"/>
      <c r="NR29" s="81"/>
      <c r="NS29" s="81"/>
      <c r="NT29" s="81"/>
      <c r="NU29" s="81"/>
      <c r="NV29" s="81"/>
      <c r="NW29" s="81"/>
      <c r="NX29" s="95"/>
    </row>
    <row r="30" spans="1:388" ht="13.5" customHeight="1">
      <c r="A30" s="2"/>
      <c r="B30" s="14"/>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4"/>
      <c r="NI30" s="2"/>
      <c r="NJ30" s="70" t="s">
        <v>144</v>
      </c>
      <c r="NK30" s="78"/>
      <c r="NL30" s="78"/>
      <c r="NM30" s="78"/>
      <c r="NN30" s="78"/>
      <c r="NO30" s="78"/>
      <c r="NP30" s="78"/>
      <c r="NQ30" s="78"/>
      <c r="NR30" s="78"/>
      <c r="NS30" s="78"/>
      <c r="NT30" s="78"/>
      <c r="NU30" s="78"/>
      <c r="NV30" s="78"/>
      <c r="NW30" s="78"/>
      <c r="NX30" s="92"/>
    </row>
    <row r="31" spans="1:388" ht="13.5" customHeight="1">
      <c r="A31" s="2"/>
      <c r="B31" s="14"/>
      <c r="C31" s="22"/>
      <c r="D31" s="22"/>
      <c r="E31" s="22"/>
      <c r="F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4"/>
      <c r="NI31" s="2"/>
      <c r="NJ31" s="70"/>
      <c r="NK31" s="78"/>
      <c r="NL31" s="78"/>
      <c r="NM31" s="78"/>
      <c r="NN31" s="78"/>
      <c r="NO31" s="78"/>
      <c r="NP31" s="78"/>
      <c r="NQ31" s="78"/>
      <c r="NR31" s="78"/>
      <c r="NS31" s="78"/>
      <c r="NT31" s="78"/>
      <c r="NU31" s="78"/>
      <c r="NV31" s="78"/>
      <c r="NW31" s="78"/>
      <c r="NX31" s="92"/>
    </row>
    <row r="32" spans="1:388" ht="13.5" customHeight="1">
      <c r="A32" s="2"/>
      <c r="B32" s="14"/>
      <c r="D32" s="22"/>
      <c r="E32" s="22"/>
      <c r="F32" s="22"/>
      <c r="G32" s="29"/>
      <c r="H32" s="29"/>
      <c r="I32" s="29"/>
      <c r="J32" s="29"/>
      <c r="K32" s="29"/>
      <c r="L32" s="29"/>
      <c r="M32" s="29"/>
      <c r="N32" s="29"/>
      <c r="O32" s="29"/>
      <c r="P32" s="34">
        <f>データ!$B$11</f>
        <v>41275</v>
      </c>
      <c r="Q32" s="37"/>
      <c r="R32" s="37"/>
      <c r="S32" s="37"/>
      <c r="T32" s="37"/>
      <c r="U32" s="37"/>
      <c r="V32" s="37"/>
      <c r="W32" s="37"/>
      <c r="X32" s="37"/>
      <c r="Y32" s="37"/>
      <c r="Z32" s="37"/>
      <c r="AA32" s="37"/>
      <c r="AB32" s="37"/>
      <c r="AC32" s="37"/>
      <c r="AD32" s="45"/>
      <c r="AE32" s="34">
        <f>データ!$C$11</f>
        <v>41640</v>
      </c>
      <c r="AF32" s="37"/>
      <c r="AG32" s="37"/>
      <c r="AH32" s="37"/>
      <c r="AI32" s="37"/>
      <c r="AJ32" s="37"/>
      <c r="AK32" s="37"/>
      <c r="AL32" s="37"/>
      <c r="AM32" s="37"/>
      <c r="AN32" s="37"/>
      <c r="AO32" s="37"/>
      <c r="AP32" s="37"/>
      <c r="AQ32" s="37"/>
      <c r="AR32" s="37"/>
      <c r="AS32" s="45"/>
      <c r="AT32" s="34">
        <f>データ!$D$11</f>
        <v>42005</v>
      </c>
      <c r="AU32" s="37"/>
      <c r="AV32" s="37"/>
      <c r="AW32" s="37"/>
      <c r="AX32" s="37"/>
      <c r="AY32" s="37"/>
      <c r="AZ32" s="37"/>
      <c r="BA32" s="37"/>
      <c r="BB32" s="37"/>
      <c r="BC32" s="37"/>
      <c r="BD32" s="37"/>
      <c r="BE32" s="37"/>
      <c r="BF32" s="37"/>
      <c r="BG32" s="37"/>
      <c r="BH32" s="45"/>
      <c r="BI32" s="34">
        <f>データ!$E$11</f>
        <v>42370</v>
      </c>
      <c r="BJ32" s="37"/>
      <c r="BK32" s="37"/>
      <c r="BL32" s="37"/>
      <c r="BM32" s="37"/>
      <c r="BN32" s="37"/>
      <c r="BO32" s="37"/>
      <c r="BP32" s="37"/>
      <c r="BQ32" s="37"/>
      <c r="BR32" s="37"/>
      <c r="BS32" s="37"/>
      <c r="BT32" s="37"/>
      <c r="BU32" s="37"/>
      <c r="BV32" s="37"/>
      <c r="BW32" s="45"/>
      <c r="BX32" s="34">
        <f>データ!$F$11</f>
        <v>42736</v>
      </c>
      <c r="BY32" s="37"/>
      <c r="BZ32" s="37"/>
      <c r="CA32" s="37"/>
      <c r="CB32" s="37"/>
      <c r="CC32" s="37"/>
      <c r="CD32" s="37"/>
      <c r="CE32" s="37"/>
      <c r="CF32" s="37"/>
      <c r="CG32" s="37"/>
      <c r="CH32" s="37"/>
      <c r="CI32" s="37"/>
      <c r="CJ32" s="37"/>
      <c r="CK32" s="37"/>
      <c r="CL32" s="45"/>
      <c r="CO32" s="22"/>
      <c r="CP32" s="22"/>
      <c r="CQ32" s="22"/>
      <c r="CR32" s="22"/>
      <c r="CS32" s="22"/>
      <c r="CT32" s="22"/>
      <c r="CU32" s="29"/>
      <c r="CV32" s="29"/>
      <c r="CW32" s="29"/>
      <c r="CX32" s="29"/>
      <c r="CY32" s="29"/>
      <c r="CZ32" s="29"/>
      <c r="DA32" s="29"/>
      <c r="DB32" s="29"/>
      <c r="DC32" s="29"/>
      <c r="DD32" s="34">
        <f>データ!$B$11</f>
        <v>41275</v>
      </c>
      <c r="DE32" s="37"/>
      <c r="DF32" s="37"/>
      <c r="DG32" s="37"/>
      <c r="DH32" s="37"/>
      <c r="DI32" s="37"/>
      <c r="DJ32" s="37"/>
      <c r="DK32" s="37"/>
      <c r="DL32" s="37"/>
      <c r="DM32" s="37"/>
      <c r="DN32" s="37"/>
      <c r="DO32" s="37"/>
      <c r="DP32" s="37"/>
      <c r="DQ32" s="37"/>
      <c r="DR32" s="45"/>
      <c r="DS32" s="34">
        <f>データ!$C$11</f>
        <v>41640</v>
      </c>
      <c r="DT32" s="37"/>
      <c r="DU32" s="37"/>
      <c r="DV32" s="37"/>
      <c r="DW32" s="37"/>
      <c r="DX32" s="37"/>
      <c r="DY32" s="37"/>
      <c r="DZ32" s="37"/>
      <c r="EA32" s="37"/>
      <c r="EB32" s="37"/>
      <c r="EC32" s="37"/>
      <c r="ED32" s="37"/>
      <c r="EE32" s="37"/>
      <c r="EF32" s="37"/>
      <c r="EG32" s="45"/>
      <c r="EH32" s="34">
        <f>データ!$D$11</f>
        <v>42005</v>
      </c>
      <c r="EI32" s="37"/>
      <c r="EJ32" s="37"/>
      <c r="EK32" s="37"/>
      <c r="EL32" s="37"/>
      <c r="EM32" s="37"/>
      <c r="EN32" s="37"/>
      <c r="EO32" s="37"/>
      <c r="EP32" s="37"/>
      <c r="EQ32" s="37"/>
      <c r="ER32" s="37"/>
      <c r="ES32" s="37"/>
      <c r="ET32" s="37"/>
      <c r="EU32" s="37"/>
      <c r="EV32" s="45"/>
      <c r="EW32" s="34">
        <f>データ!$E$11</f>
        <v>42370</v>
      </c>
      <c r="EX32" s="37"/>
      <c r="EY32" s="37"/>
      <c r="EZ32" s="37"/>
      <c r="FA32" s="37"/>
      <c r="FB32" s="37"/>
      <c r="FC32" s="37"/>
      <c r="FD32" s="37"/>
      <c r="FE32" s="37"/>
      <c r="FF32" s="37"/>
      <c r="FG32" s="37"/>
      <c r="FH32" s="37"/>
      <c r="FI32" s="37"/>
      <c r="FJ32" s="37"/>
      <c r="FK32" s="45"/>
      <c r="FL32" s="34">
        <f>データ!$F$11</f>
        <v>42736</v>
      </c>
      <c r="FM32" s="37"/>
      <c r="FN32" s="37"/>
      <c r="FO32" s="37"/>
      <c r="FP32" s="37"/>
      <c r="FQ32" s="37"/>
      <c r="FR32" s="37"/>
      <c r="FS32" s="37"/>
      <c r="FT32" s="37"/>
      <c r="FU32" s="37"/>
      <c r="FV32" s="37"/>
      <c r="FW32" s="37"/>
      <c r="FX32" s="37"/>
      <c r="FY32" s="37"/>
      <c r="FZ32" s="45"/>
      <c r="GA32" s="22"/>
      <c r="GB32" s="22"/>
      <c r="GC32" s="22"/>
      <c r="GD32" s="22"/>
      <c r="GE32" s="22"/>
      <c r="GF32" s="22"/>
      <c r="GG32" s="22"/>
      <c r="GH32" s="22"/>
      <c r="GI32" s="29"/>
      <c r="GJ32" s="29"/>
      <c r="GK32" s="29"/>
      <c r="GL32" s="29"/>
      <c r="GM32" s="29"/>
      <c r="GN32" s="29"/>
      <c r="GO32" s="29"/>
      <c r="GP32" s="29"/>
      <c r="GQ32" s="29"/>
      <c r="GR32" s="34">
        <f>データ!$B$11</f>
        <v>41275</v>
      </c>
      <c r="GS32" s="37"/>
      <c r="GT32" s="37"/>
      <c r="GU32" s="37"/>
      <c r="GV32" s="37"/>
      <c r="GW32" s="37"/>
      <c r="GX32" s="37"/>
      <c r="GY32" s="37"/>
      <c r="GZ32" s="37"/>
      <c r="HA32" s="37"/>
      <c r="HB32" s="37"/>
      <c r="HC32" s="37"/>
      <c r="HD32" s="37"/>
      <c r="HE32" s="37"/>
      <c r="HF32" s="45"/>
      <c r="HG32" s="34">
        <f>データ!$C$11</f>
        <v>41640</v>
      </c>
      <c r="HH32" s="37"/>
      <c r="HI32" s="37"/>
      <c r="HJ32" s="37"/>
      <c r="HK32" s="37"/>
      <c r="HL32" s="37"/>
      <c r="HM32" s="37"/>
      <c r="HN32" s="37"/>
      <c r="HO32" s="37"/>
      <c r="HP32" s="37"/>
      <c r="HQ32" s="37"/>
      <c r="HR32" s="37"/>
      <c r="HS32" s="37"/>
      <c r="HT32" s="37"/>
      <c r="HU32" s="45"/>
      <c r="HV32" s="34">
        <f>データ!$D$11</f>
        <v>42005</v>
      </c>
      <c r="HW32" s="37"/>
      <c r="HX32" s="37"/>
      <c r="HY32" s="37"/>
      <c r="HZ32" s="37"/>
      <c r="IA32" s="37"/>
      <c r="IB32" s="37"/>
      <c r="IC32" s="37"/>
      <c r="ID32" s="37"/>
      <c r="IE32" s="37"/>
      <c r="IF32" s="37"/>
      <c r="IG32" s="37"/>
      <c r="IH32" s="37"/>
      <c r="II32" s="37"/>
      <c r="IJ32" s="45"/>
      <c r="IK32" s="34">
        <f>データ!$E$11</f>
        <v>42370</v>
      </c>
      <c r="IL32" s="37"/>
      <c r="IM32" s="37"/>
      <c r="IN32" s="37"/>
      <c r="IO32" s="37"/>
      <c r="IP32" s="37"/>
      <c r="IQ32" s="37"/>
      <c r="IR32" s="37"/>
      <c r="IS32" s="37"/>
      <c r="IT32" s="37"/>
      <c r="IU32" s="37"/>
      <c r="IV32" s="37"/>
      <c r="IW32" s="37"/>
      <c r="IX32" s="37"/>
      <c r="IY32" s="45"/>
      <c r="IZ32" s="34">
        <f>データ!$F$11</f>
        <v>42736</v>
      </c>
      <c r="JA32" s="37"/>
      <c r="JB32" s="37"/>
      <c r="JC32" s="37"/>
      <c r="JD32" s="37"/>
      <c r="JE32" s="37"/>
      <c r="JF32" s="37"/>
      <c r="JG32" s="37"/>
      <c r="JH32" s="37"/>
      <c r="JI32" s="37"/>
      <c r="JJ32" s="37"/>
      <c r="JK32" s="37"/>
      <c r="JL32" s="37"/>
      <c r="JM32" s="37"/>
      <c r="JN32" s="45"/>
      <c r="JO32" s="22"/>
      <c r="JP32" s="22"/>
      <c r="JQ32" s="22"/>
      <c r="JR32" s="22"/>
      <c r="JS32" s="22"/>
      <c r="JT32" s="22"/>
      <c r="JU32" s="22"/>
      <c r="JV32" s="22"/>
      <c r="JW32" s="29"/>
      <c r="JX32" s="29"/>
      <c r="JY32" s="29"/>
      <c r="JZ32" s="29"/>
      <c r="KA32" s="29"/>
      <c r="KB32" s="29"/>
      <c r="KC32" s="29"/>
      <c r="KD32" s="29"/>
      <c r="KE32" s="29"/>
      <c r="KF32" s="34">
        <f>データ!$B$11</f>
        <v>41275</v>
      </c>
      <c r="KG32" s="37"/>
      <c r="KH32" s="37"/>
      <c r="KI32" s="37"/>
      <c r="KJ32" s="37"/>
      <c r="KK32" s="37"/>
      <c r="KL32" s="37"/>
      <c r="KM32" s="37"/>
      <c r="KN32" s="37"/>
      <c r="KO32" s="37"/>
      <c r="KP32" s="37"/>
      <c r="KQ32" s="37"/>
      <c r="KR32" s="37"/>
      <c r="KS32" s="37"/>
      <c r="KT32" s="45"/>
      <c r="KU32" s="34">
        <f>データ!$C$11</f>
        <v>41640</v>
      </c>
      <c r="KV32" s="37"/>
      <c r="KW32" s="37"/>
      <c r="KX32" s="37"/>
      <c r="KY32" s="37"/>
      <c r="KZ32" s="37"/>
      <c r="LA32" s="37"/>
      <c r="LB32" s="37"/>
      <c r="LC32" s="37"/>
      <c r="LD32" s="37"/>
      <c r="LE32" s="37"/>
      <c r="LF32" s="37"/>
      <c r="LG32" s="37"/>
      <c r="LH32" s="37"/>
      <c r="LI32" s="45"/>
      <c r="LJ32" s="34">
        <f>データ!$D$11</f>
        <v>42005</v>
      </c>
      <c r="LK32" s="37"/>
      <c r="LL32" s="37"/>
      <c r="LM32" s="37"/>
      <c r="LN32" s="37"/>
      <c r="LO32" s="37"/>
      <c r="LP32" s="37"/>
      <c r="LQ32" s="37"/>
      <c r="LR32" s="37"/>
      <c r="LS32" s="37"/>
      <c r="LT32" s="37"/>
      <c r="LU32" s="37"/>
      <c r="LV32" s="37"/>
      <c r="LW32" s="37"/>
      <c r="LX32" s="45"/>
      <c r="LY32" s="34">
        <f>データ!$E$11</f>
        <v>42370</v>
      </c>
      <c r="LZ32" s="37"/>
      <c r="MA32" s="37"/>
      <c r="MB32" s="37"/>
      <c r="MC32" s="37"/>
      <c r="MD32" s="37"/>
      <c r="ME32" s="37"/>
      <c r="MF32" s="37"/>
      <c r="MG32" s="37"/>
      <c r="MH32" s="37"/>
      <c r="MI32" s="37"/>
      <c r="MJ32" s="37"/>
      <c r="MK32" s="37"/>
      <c r="ML32" s="37"/>
      <c r="MM32" s="45"/>
      <c r="MN32" s="34">
        <f>データ!$F$11</f>
        <v>42736</v>
      </c>
      <c r="MO32" s="37"/>
      <c r="MP32" s="37"/>
      <c r="MQ32" s="37"/>
      <c r="MR32" s="37"/>
      <c r="MS32" s="37"/>
      <c r="MT32" s="37"/>
      <c r="MU32" s="37"/>
      <c r="MV32" s="37"/>
      <c r="MW32" s="37"/>
      <c r="MX32" s="37"/>
      <c r="MY32" s="37"/>
      <c r="MZ32" s="37"/>
      <c r="NA32" s="37"/>
      <c r="NB32" s="45"/>
      <c r="ND32" s="22"/>
      <c r="NE32" s="22"/>
      <c r="NF32" s="22"/>
      <c r="NG32" s="22"/>
      <c r="NH32" s="4"/>
      <c r="NI32" s="2"/>
      <c r="NJ32" s="70"/>
      <c r="NK32" s="78"/>
      <c r="NL32" s="78"/>
      <c r="NM32" s="78"/>
      <c r="NN32" s="78"/>
      <c r="NO32" s="78"/>
      <c r="NP32" s="78"/>
      <c r="NQ32" s="78"/>
      <c r="NR32" s="78"/>
      <c r="NS32" s="78"/>
      <c r="NT32" s="78"/>
      <c r="NU32" s="78"/>
      <c r="NV32" s="78"/>
      <c r="NW32" s="78"/>
      <c r="NX32" s="92"/>
    </row>
    <row r="33" spans="1:388" ht="13.5" customHeight="1">
      <c r="A33" s="2"/>
      <c r="B33" s="14"/>
      <c r="D33" s="22"/>
      <c r="E33" s="22"/>
      <c r="F33" s="22"/>
      <c r="G33" s="30" t="s">
        <v>67</v>
      </c>
      <c r="H33" s="30"/>
      <c r="I33" s="30"/>
      <c r="J33" s="30"/>
      <c r="K33" s="30"/>
      <c r="L33" s="30"/>
      <c r="M33" s="30"/>
      <c r="N33" s="30"/>
      <c r="O33" s="30"/>
      <c r="P33" s="35">
        <f>データ!AH7</f>
        <v>88.5</v>
      </c>
      <c r="Q33" s="38"/>
      <c r="R33" s="38"/>
      <c r="S33" s="38"/>
      <c r="T33" s="38"/>
      <c r="U33" s="38"/>
      <c r="V33" s="38"/>
      <c r="W33" s="38"/>
      <c r="X33" s="38"/>
      <c r="Y33" s="38"/>
      <c r="Z33" s="38"/>
      <c r="AA33" s="38"/>
      <c r="AB33" s="38"/>
      <c r="AC33" s="38"/>
      <c r="AD33" s="46"/>
      <c r="AE33" s="35">
        <f>データ!AI7</f>
        <v>84.2</v>
      </c>
      <c r="AF33" s="38"/>
      <c r="AG33" s="38"/>
      <c r="AH33" s="38"/>
      <c r="AI33" s="38"/>
      <c r="AJ33" s="38"/>
      <c r="AK33" s="38"/>
      <c r="AL33" s="38"/>
      <c r="AM33" s="38"/>
      <c r="AN33" s="38"/>
      <c r="AO33" s="38"/>
      <c r="AP33" s="38"/>
      <c r="AQ33" s="38"/>
      <c r="AR33" s="38"/>
      <c r="AS33" s="46"/>
      <c r="AT33" s="35">
        <f>データ!AJ7</f>
        <v>93.4</v>
      </c>
      <c r="AU33" s="38"/>
      <c r="AV33" s="38"/>
      <c r="AW33" s="38"/>
      <c r="AX33" s="38"/>
      <c r="AY33" s="38"/>
      <c r="AZ33" s="38"/>
      <c r="BA33" s="38"/>
      <c r="BB33" s="38"/>
      <c r="BC33" s="38"/>
      <c r="BD33" s="38"/>
      <c r="BE33" s="38"/>
      <c r="BF33" s="38"/>
      <c r="BG33" s="38"/>
      <c r="BH33" s="46"/>
      <c r="BI33" s="35">
        <f>データ!AK7</f>
        <v>99</v>
      </c>
      <c r="BJ33" s="38"/>
      <c r="BK33" s="38"/>
      <c r="BL33" s="38"/>
      <c r="BM33" s="38"/>
      <c r="BN33" s="38"/>
      <c r="BO33" s="38"/>
      <c r="BP33" s="38"/>
      <c r="BQ33" s="38"/>
      <c r="BR33" s="38"/>
      <c r="BS33" s="38"/>
      <c r="BT33" s="38"/>
      <c r="BU33" s="38"/>
      <c r="BV33" s="38"/>
      <c r="BW33" s="46"/>
      <c r="BX33" s="35">
        <f>データ!AL7</f>
        <v>102.8</v>
      </c>
      <c r="BY33" s="38"/>
      <c r="BZ33" s="38"/>
      <c r="CA33" s="38"/>
      <c r="CB33" s="38"/>
      <c r="CC33" s="38"/>
      <c r="CD33" s="38"/>
      <c r="CE33" s="38"/>
      <c r="CF33" s="38"/>
      <c r="CG33" s="38"/>
      <c r="CH33" s="38"/>
      <c r="CI33" s="38"/>
      <c r="CJ33" s="38"/>
      <c r="CK33" s="38"/>
      <c r="CL33" s="46"/>
      <c r="CO33" s="22"/>
      <c r="CP33" s="22"/>
      <c r="CQ33" s="22"/>
      <c r="CR33" s="22"/>
      <c r="CS33" s="22"/>
      <c r="CT33" s="22"/>
      <c r="CU33" s="30" t="s">
        <v>67</v>
      </c>
      <c r="CV33" s="30"/>
      <c r="CW33" s="30"/>
      <c r="CX33" s="30"/>
      <c r="CY33" s="30"/>
      <c r="CZ33" s="30"/>
      <c r="DA33" s="30"/>
      <c r="DB33" s="30"/>
      <c r="DC33" s="30"/>
      <c r="DD33" s="35">
        <f>データ!AS7</f>
        <v>80.3</v>
      </c>
      <c r="DE33" s="38"/>
      <c r="DF33" s="38"/>
      <c r="DG33" s="38"/>
      <c r="DH33" s="38"/>
      <c r="DI33" s="38"/>
      <c r="DJ33" s="38"/>
      <c r="DK33" s="38"/>
      <c r="DL33" s="38"/>
      <c r="DM33" s="38"/>
      <c r="DN33" s="38"/>
      <c r="DO33" s="38"/>
      <c r="DP33" s="38"/>
      <c r="DQ33" s="38"/>
      <c r="DR33" s="46"/>
      <c r="DS33" s="35">
        <f>データ!AT7</f>
        <v>75.900000000000006</v>
      </c>
      <c r="DT33" s="38"/>
      <c r="DU33" s="38"/>
      <c r="DV33" s="38"/>
      <c r="DW33" s="38"/>
      <c r="DX33" s="38"/>
      <c r="DY33" s="38"/>
      <c r="DZ33" s="38"/>
      <c r="EA33" s="38"/>
      <c r="EB33" s="38"/>
      <c r="EC33" s="38"/>
      <c r="ED33" s="38"/>
      <c r="EE33" s="38"/>
      <c r="EF33" s="38"/>
      <c r="EG33" s="46"/>
      <c r="EH33" s="35">
        <f>データ!AU7</f>
        <v>75.099999999999994</v>
      </c>
      <c r="EI33" s="38"/>
      <c r="EJ33" s="38"/>
      <c r="EK33" s="38"/>
      <c r="EL33" s="38"/>
      <c r="EM33" s="38"/>
      <c r="EN33" s="38"/>
      <c r="EO33" s="38"/>
      <c r="EP33" s="38"/>
      <c r="EQ33" s="38"/>
      <c r="ER33" s="38"/>
      <c r="ES33" s="38"/>
      <c r="ET33" s="38"/>
      <c r="EU33" s="38"/>
      <c r="EV33" s="46"/>
      <c r="EW33" s="35">
        <f>データ!AV7</f>
        <v>78.900000000000006</v>
      </c>
      <c r="EX33" s="38"/>
      <c r="EY33" s="38"/>
      <c r="EZ33" s="38"/>
      <c r="FA33" s="38"/>
      <c r="FB33" s="38"/>
      <c r="FC33" s="38"/>
      <c r="FD33" s="38"/>
      <c r="FE33" s="38"/>
      <c r="FF33" s="38"/>
      <c r="FG33" s="38"/>
      <c r="FH33" s="38"/>
      <c r="FI33" s="38"/>
      <c r="FJ33" s="38"/>
      <c r="FK33" s="46"/>
      <c r="FL33" s="35">
        <f>データ!AW7</f>
        <v>86</v>
      </c>
      <c r="FM33" s="38"/>
      <c r="FN33" s="38"/>
      <c r="FO33" s="38"/>
      <c r="FP33" s="38"/>
      <c r="FQ33" s="38"/>
      <c r="FR33" s="38"/>
      <c r="FS33" s="38"/>
      <c r="FT33" s="38"/>
      <c r="FU33" s="38"/>
      <c r="FV33" s="38"/>
      <c r="FW33" s="38"/>
      <c r="FX33" s="38"/>
      <c r="FY33" s="38"/>
      <c r="FZ33" s="46"/>
      <c r="GA33" s="22"/>
      <c r="GB33" s="22"/>
      <c r="GC33" s="22"/>
      <c r="GD33" s="22"/>
      <c r="GE33" s="22"/>
      <c r="GF33" s="22"/>
      <c r="GG33" s="22"/>
      <c r="GH33" s="22"/>
      <c r="GI33" s="30" t="s">
        <v>67</v>
      </c>
      <c r="GJ33" s="30"/>
      <c r="GK33" s="30"/>
      <c r="GL33" s="30"/>
      <c r="GM33" s="30"/>
      <c r="GN33" s="30"/>
      <c r="GO33" s="30"/>
      <c r="GP33" s="30"/>
      <c r="GQ33" s="30"/>
      <c r="GR33" s="35">
        <f>データ!BD7</f>
        <v>178.1</v>
      </c>
      <c r="GS33" s="38"/>
      <c r="GT33" s="38"/>
      <c r="GU33" s="38"/>
      <c r="GV33" s="38"/>
      <c r="GW33" s="38"/>
      <c r="GX33" s="38"/>
      <c r="GY33" s="38"/>
      <c r="GZ33" s="38"/>
      <c r="HA33" s="38"/>
      <c r="HB33" s="38"/>
      <c r="HC33" s="38"/>
      <c r="HD33" s="38"/>
      <c r="HE33" s="38"/>
      <c r="HF33" s="46"/>
      <c r="HG33" s="35">
        <f>データ!BE7</f>
        <v>224.2</v>
      </c>
      <c r="HH33" s="38"/>
      <c r="HI33" s="38"/>
      <c r="HJ33" s="38"/>
      <c r="HK33" s="38"/>
      <c r="HL33" s="38"/>
      <c r="HM33" s="38"/>
      <c r="HN33" s="38"/>
      <c r="HO33" s="38"/>
      <c r="HP33" s="38"/>
      <c r="HQ33" s="38"/>
      <c r="HR33" s="38"/>
      <c r="HS33" s="38"/>
      <c r="HT33" s="38"/>
      <c r="HU33" s="46"/>
      <c r="HV33" s="35">
        <f>データ!BF7</f>
        <v>272.3</v>
      </c>
      <c r="HW33" s="38"/>
      <c r="HX33" s="38"/>
      <c r="HY33" s="38"/>
      <c r="HZ33" s="38"/>
      <c r="IA33" s="38"/>
      <c r="IB33" s="38"/>
      <c r="IC33" s="38"/>
      <c r="ID33" s="38"/>
      <c r="IE33" s="38"/>
      <c r="IF33" s="38"/>
      <c r="IG33" s="38"/>
      <c r="IH33" s="38"/>
      <c r="II33" s="38"/>
      <c r="IJ33" s="46"/>
      <c r="IK33" s="35">
        <f>データ!BG7</f>
        <v>257.3</v>
      </c>
      <c r="IL33" s="38"/>
      <c r="IM33" s="38"/>
      <c r="IN33" s="38"/>
      <c r="IO33" s="38"/>
      <c r="IP33" s="38"/>
      <c r="IQ33" s="38"/>
      <c r="IR33" s="38"/>
      <c r="IS33" s="38"/>
      <c r="IT33" s="38"/>
      <c r="IU33" s="38"/>
      <c r="IV33" s="38"/>
      <c r="IW33" s="38"/>
      <c r="IX33" s="38"/>
      <c r="IY33" s="46"/>
      <c r="IZ33" s="35">
        <f>データ!BH7</f>
        <v>221.1</v>
      </c>
      <c r="JA33" s="38"/>
      <c r="JB33" s="38"/>
      <c r="JC33" s="38"/>
      <c r="JD33" s="38"/>
      <c r="JE33" s="38"/>
      <c r="JF33" s="38"/>
      <c r="JG33" s="38"/>
      <c r="JH33" s="38"/>
      <c r="JI33" s="38"/>
      <c r="JJ33" s="38"/>
      <c r="JK33" s="38"/>
      <c r="JL33" s="38"/>
      <c r="JM33" s="38"/>
      <c r="JN33" s="46"/>
      <c r="JO33" s="22"/>
      <c r="JP33" s="22"/>
      <c r="JQ33" s="22"/>
      <c r="JR33" s="22"/>
      <c r="JS33" s="22"/>
      <c r="JT33" s="22"/>
      <c r="JU33" s="22"/>
      <c r="JV33" s="22"/>
      <c r="JW33" s="30" t="s">
        <v>67</v>
      </c>
      <c r="JX33" s="30"/>
      <c r="JY33" s="30"/>
      <c r="JZ33" s="30"/>
      <c r="KA33" s="30"/>
      <c r="KB33" s="30"/>
      <c r="KC33" s="30"/>
      <c r="KD33" s="30"/>
      <c r="KE33" s="30"/>
      <c r="KF33" s="35">
        <f>データ!BO7</f>
        <v>54.9</v>
      </c>
      <c r="KG33" s="38"/>
      <c r="KH33" s="38"/>
      <c r="KI33" s="38"/>
      <c r="KJ33" s="38"/>
      <c r="KK33" s="38"/>
      <c r="KL33" s="38"/>
      <c r="KM33" s="38"/>
      <c r="KN33" s="38"/>
      <c r="KO33" s="38"/>
      <c r="KP33" s="38"/>
      <c r="KQ33" s="38"/>
      <c r="KR33" s="38"/>
      <c r="KS33" s="38"/>
      <c r="KT33" s="46"/>
      <c r="KU33" s="35">
        <f>データ!BP7</f>
        <v>51.1</v>
      </c>
      <c r="KV33" s="38"/>
      <c r="KW33" s="38"/>
      <c r="KX33" s="38"/>
      <c r="KY33" s="38"/>
      <c r="KZ33" s="38"/>
      <c r="LA33" s="38"/>
      <c r="LB33" s="38"/>
      <c r="LC33" s="38"/>
      <c r="LD33" s="38"/>
      <c r="LE33" s="38"/>
      <c r="LF33" s="38"/>
      <c r="LG33" s="38"/>
      <c r="LH33" s="38"/>
      <c r="LI33" s="46"/>
      <c r="LJ33" s="35">
        <f>データ!BQ7</f>
        <v>43.6</v>
      </c>
      <c r="LK33" s="38"/>
      <c r="LL33" s="38"/>
      <c r="LM33" s="38"/>
      <c r="LN33" s="38"/>
      <c r="LO33" s="38"/>
      <c r="LP33" s="38"/>
      <c r="LQ33" s="38"/>
      <c r="LR33" s="38"/>
      <c r="LS33" s="38"/>
      <c r="LT33" s="38"/>
      <c r="LU33" s="38"/>
      <c r="LV33" s="38"/>
      <c r="LW33" s="38"/>
      <c r="LX33" s="46"/>
      <c r="LY33" s="35">
        <f>データ!BR7</f>
        <v>47.7</v>
      </c>
      <c r="LZ33" s="38"/>
      <c r="MA33" s="38"/>
      <c r="MB33" s="38"/>
      <c r="MC33" s="38"/>
      <c r="MD33" s="38"/>
      <c r="ME33" s="38"/>
      <c r="MF33" s="38"/>
      <c r="MG33" s="38"/>
      <c r="MH33" s="38"/>
      <c r="MI33" s="38"/>
      <c r="MJ33" s="38"/>
      <c r="MK33" s="38"/>
      <c r="ML33" s="38"/>
      <c r="MM33" s="46"/>
      <c r="MN33" s="35">
        <f>データ!BS7</f>
        <v>59.1</v>
      </c>
      <c r="MO33" s="38"/>
      <c r="MP33" s="38"/>
      <c r="MQ33" s="38"/>
      <c r="MR33" s="38"/>
      <c r="MS33" s="38"/>
      <c r="MT33" s="38"/>
      <c r="MU33" s="38"/>
      <c r="MV33" s="38"/>
      <c r="MW33" s="38"/>
      <c r="MX33" s="38"/>
      <c r="MY33" s="38"/>
      <c r="MZ33" s="38"/>
      <c r="NA33" s="38"/>
      <c r="NB33" s="46"/>
      <c r="ND33" s="22"/>
      <c r="NE33" s="22"/>
      <c r="NF33" s="22"/>
      <c r="NG33" s="22"/>
      <c r="NH33" s="4"/>
      <c r="NI33" s="2"/>
      <c r="NJ33" s="70"/>
      <c r="NK33" s="78"/>
      <c r="NL33" s="78"/>
      <c r="NM33" s="78"/>
      <c r="NN33" s="78"/>
      <c r="NO33" s="78"/>
      <c r="NP33" s="78"/>
      <c r="NQ33" s="78"/>
      <c r="NR33" s="78"/>
      <c r="NS33" s="78"/>
      <c r="NT33" s="78"/>
      <c r="NU33" s="78"/>
      <c r="NV33" s="78"/>
      <c r="NW33" s="78"/>
      <c r="NX33" s="92"/>
    </row>
    <row r="34" spans="1:388" ht="13.5" customHeight="1">
      <c r="A34" s="2"/>
      <c r="B34" s="14"/>
      <c r="D34" s="22"/>
      <c r="E34" s="22"/>
      <c r="F34" s="22"/>
      <c r="G34" s="30" t="s">
        <v>14</v>
      </c>
      <c r="H34" s="30"/>
      <c r="I34" s="30"/>
      <c r="J34" s="30"/>
      <c r="K34" s="30"/>
      <c r="L34" s="30"/>
      <c r="M34" s="30"/>
      <c r="N34" s="30"/>
      <c r="O34" s="30"/>
      <c r="P34" s="35">
        <f>データ!AM7</f>
        <v>96.3</v>
      </c>
      <c r="Q34" s="38"/>
      <c r="R34" s="38"/>
      <c r="S34" s="38"/>
      <c r="T34" s="38"/>
      <c r="U34" s="38"/>
      <c r="V34" s="38"/>
      <c r="W34" s="38"/>
      <c r="X34" s="38"/>
      <c r="Y34" s="38"/>
      <c r="Z34" s="38"/>
      <c r="AA34" s="38"/>
      <c r="AB34" s="38"/>
      <c r="AC34" s="38"/>
      <c r="AD34" s="46"/>
      <c r="AE34" s="35">
        <f>データ!AN7</f>
        <v>96.9</v>
      </c>
      <c r="AF34" s="38"/>
      <c r="AG34" s="38"/>
      <c r="AH34" s="38"/>
      <c r="AI34" s="38"/>
      <c r="AJ34" s="38"/>
      <c r="AK34" s="38"/>
      <c r="AL34" s="38"/>
      <c r="AM34" s="38"/>
      <c r="AN34" s="38"/>
      <c r="AO34" s="38"/>
      <c r="AP34" s="38"/>
      <c r="AQ34" s="38"/>
      <c r="AR34" s="38"/>
      <c r="AS34" s="46"/>
      <c r="AT34" s="35">
        <f>データ!AO7</f>
        <v>98.3</v>
      </c>
      <c r="AU34" s="38"/>
      <c r="AV34" s="38"/>
      <c r="AW34" s="38"/>
      <c r="AX34" s="38"/>
      <c r="AY34" s="38"/>
      <c r="AZ34" s="38"/>
      <c r="BA34" s="38"/>
      <c r="BB34" s="38"/>
      <c r="BC34" s="38"/>
      <c r="BD34" s="38"/>
      <c r="BE34" s="38"/>
      <c r="BF34" s="38"/>
      <c r="BG34" s="38"/>
      <c r="BH34" s="46"/>
      <c r="BI34" s="35">
        <f>データ!AP7</f>
        <v>96.7</v>
      </c>
      <c r="BJ34" s="38"/>
      <c r="BK34" s="38"/>
      <c r="BL34" s="38"/>
      <c r="BM34" s="38"/>
      <c r="BN34" s="38"/>
      <c r="BO34" s="38"/>
      <c r="BP34" s="38"/>
      <c r="BQ34" s="38"/>
      <c r="BR34" s="38"/>
      <c r="BS34" s="38"/>
      <c r="BT34" s="38"/>
      <c r="BU34" s="38"/>
      <c r="BV34" s="38"/>
      <c r="BW34" s="46"/>
      <c r="BX34" s="35">
        <f>データ!AQ7</f>
        <v>96.6</v>
      </c>
      <c r="BY34" s="38"/>
      <c r="BZ34" s="38"/>
      <c r="CA34" s="38"/>
      <c r="CB34" s="38"/>
      <c r="CC34" s="38"/>
      <c r="CD34" s="38"/>
      <c r="CE34" s="38"/>
      <c r="CF34" s="38"/>
      <c r="CG34" s="38"/>
      <c r="CH34" s="38"/>
      <c r="CI34" s="38"/>
      <c r="CJ34" s="38"/>
      <c r="CK34" s="38"/>
      <c r="CL34" s="46"/>
      <c r="CO34" s="22"/>
      <c r="CP34" s="22"/>
      <c r="CQ34" s="22"/>
      <c r="CR34" s="22"/>
      <c r="CS34" s="22"/>
      <c r="CT34" s="22"/>
      <c r="CU34" s="30" t="s">
        <v>14</v>
      </c>
      <c r="CV34" s="30"/>
      <c r="CW34" s="30"/>
      <c r="CX34" s="30"/>
      <c r="CY34" s="30"/>
      <c r="CZ34" s="30"/>
      <c r="DA34" s="30"/>
      <c r="DB34" s="30"/>
      <c r="DC34" s="30"/>
      <c r="DD34" s="35">
        <f>データ!AX7</f>
        <v>86.6</v>
      </c>
      <c r="DE34" s="38"/>
      <c r="DF34" s="38"/>
      <c r="DG34" s="38"/>
      <c r="DH34" s="38"/>
      <c r="DI34" s="38"/>
      <c r="DJ34" s="38"/>
      <c r="DK34" s="38"/>
      <c r="DL34" s="38"/>
      <c r="DM34" s="38"/>
      <c r="DN34" s="38"/>
      <c r="DO34" s="38"/>
      <c r="DP34" s="38"/>
      <c r="DQ34" s="38"/>
      <c r="DR34" s="46"/>
      <c r="DS34" s="35">
        <f>データ!AY7</f>
        <v>85.4</v>
      </c>
      <c r="DT34" s="38"/>
      <c r="DU34" s="38"/>
      <c r="DV34" s="38"/>
      <c r="DW34" s="38"/>
      <c r="DX34" s="38"/>
      <c r="DY34" s="38"/>
      <c r="DZ34" s="38"/>
      <c r="EA34" s="38"/>
      <c r="EB34" s="38"/>
      <c r="EC34" s="38"/>
      <c r="ED34" s="38"/>
      <c r="EE34" s="38"/>
      <c r="EF34" s="38"/>
      <c r="EG34" s="46"/>
      <c r="EH34" s="35">
        <f>データ!AZ7</f>
        <v>85.3</v>
      </c>
      <c r="EI34" s="38"/>
      <c r="EJ34" s="38"/>
      <c r="EK34" s="38"/>
      <c r="EL34" s="38"/>
      <c r="EM34" s="38"/>
      <c r="EN34" s="38"/>
      <c r="EO34" s="38"/>
      <c r="EP34" s="38"/>
      <c r="EQ34" s="38"/>
      <c r="ER34" s="38"/>
      <c r="ES34" s="38"/>
      <c r="ET34" s="38"/>
      <c r="EU34" s="38"/>
      <c r="EV34" s="46"/>
      <c r="EW34" s="35">
        <f>データ!BA7</f>
        <v>84.2</v>
      </c>
      <c r="EX34" s="38"/>
      <c r="EY34" s="38"/>
      <c r="EZ34" s="38"/>
      <c r="FA34" s="38"/>
      <c r="FB34" s="38"/>
      <c r="FC34" s="38"/>
      <c r="FD34" s="38"/>
      <c r="FE34" s="38"/>
      <c r="FF34" s="38"/>
      <c r="FG34" s="38"/>
      <c r="FH34" s="38"/>
      <c r="FI34" s="38"/>
      <c r="FJ34" s="38"/>
      <c r="FK34" s="46"/>
      <c r="FL34" s="35">
        <f>データ!BB7</f>
        <v>83.9</v>
      </c>
      <c r="FM34" s="38"/>
      <c r="FN34" s="38"/>
      <c r="FO34" s="38"/>
      <c r="FP34" s="38"/>
      <c r="FQ34" s="38"/>
      <c r="FR34" s="38"/>
      <c r="FS34" s="38"/>
      <c r="FT34" s="38"/>
      <c r="FU34" s="38"/>
      <c r="FV34" s="38"/>
      <c r="FW34" s="38"/>
      <c r="FX34" s="38"/>
      <c r="FY34" s="38"/>
      <c r="FZ34" s="46"/>
      <c r="GA34" s="22"/>
      <c r="GB34" s="22"/>
      <c r="GC34" s="22"/>
      <c r="GD34" s="22"/>
      <c r="GE34" s="22"/>
      <c r="GF34" s="22"/>
      <c r="GG34" s="22"/>
      <c r="GH34" s="22"/>
      <c r="GI34" s="30" t="s">
        <v>14</v>
      </c>
      <c r="GJ34" s="30"/>
      <c r="GK34" s="30"/>
      <c r="GL34" s="30"/>
      <c r="GM34" s="30"/>
      <c r="GN34" s="30"/>
      <c r="GO34" s="30"/>
      <c r="GP34" s="30"/>
      <c r="GQ34" s="30"/>
      <c r="GR34" s="35">
        <f>データ!BI7</f>
        <v>121</v>
      </c>
      <c r="GS34" s="38"/>
      <c r="GT34" s="38"/>
      <c r="GU34" s="38"/>
      <c r="GV34" s="38"/>
      <c r="GW34" s="38"/>
      <c r="GX34" s="38"/>
      <c r="GY34" s="38"/>
      <c r="GZ34" s="38"/>
      <c r="HA34" s="38"/>
      <c r="HB34" s="38"/>
      <c r="HC34" s="38"/>
      <c r="HD34" s="38"/>
      <c r="HE34" s="38"/>
      <c r="HF34" s="46"/>
      <c r="HG34" s="35">
        <f>データ!BJ7</f>
        <v>112.9</v>
      </c>
      <c r="HH34" s="38"/>
      <c r="HI34" s="38"/>
      <c r="HJ34" s="38"/>
      <c r="HK34" s="38"/>
      <c r="HL34" s="38"/>
      <c r="HM34" s="38"/>
      <c r="HN34" s="38"/>
      <c r="HO34" s="38"/>
      <c r="HP34" s="38"/>
      <c r="HQ34" s="38"/>
      <c r="HR34" s="38"/>
      <c r="HS34" s="38"/>
      <c r="HT34" s="38"/>
      <c r="HU34" s="46"/>
      <c r="HV34" s="35">
        <f>データ!BK7</f>
        <v>118.9</v>
      </c>
      <c r="HW34" s="38"/>
      <c r="HX34" s="38"/>
      <c r="HY34" s="38"/>
      <c r="HZ34" s="38"/>
      <c r="IA34" s="38"/>
      <c r="IB34" s="38"/>
      <c r="IC34" s="38"/>
      <c r="ID34" s="38"/>
      <c r="IE34" s="38"/>
      <c r="IF34" s="38"/>
      <c r="IG34" s="38"/>
      <c r="IH34" s="38"/>
      <c r="II34" s="38"/>
      <c r="IJ34" s="46"/>
      <c r="IK34" s="35">
        <f>データ!BL7</f>
        <v>119.5</v>
      </c>
      <c r="IL34" s="38"/>
      <c r="IM34" s="38"/>
      <c r="IN34" s="38"/>
      <c r="IO34" s="38"/>
      <c r="IP34" s="38"/>
      <c r="IQ34" s="38"/>
      <c r="IR34" s="38"/>
      <c r="IS34" s="38"/>
      <c r="IT34" s="38"/>
      <c r="IU34" s="38"/>
      <c r="IV34" s="38"/>
      <c r="IW34" s="38"/>
      <c r="IX34" s="38"/>
      <c r="IY34" s="46"/>
      <c r="IZ34" s="35">
        <f>データ!BM7</f>
        <v>116.9</v>
      </c>
      <c r="JA34" s="38"/>
      <c r="JB34" s="38"/>
      <c r="JC34" s="38"/>
      <c r="JD34" s="38"/>
      <c r="JE34" s="38"/>
      <c r="JF34" s="38"/>
      <c r="JG34" s="38"/>
      <c r="JH34" s="38"/>
      <c r="JI34" s="38"/>
      <c r="JJ34" s="38"/>
      <c r="JK34" s="38"/>
      <c r="JL34" s="38"/>
      <c r="JM34" s="38"/>
      <c r="JN34" s="46"/>
      <c r="JO34" s="22"/>
      <c r="JP34" s="22"/>
      <c r="JQ34" s="22"/>
      <c r="JR34" s="22"/>
      <c r="JS34" s="22"/>
      <c r="JT34" s="22"/>
      <c r="JU34" s="22"/>
      <c r="JV34" s="22"/>
      <c r="JW34" s="30" t="s">
        <v>14</v>
      </c>
      <c r="JX34" s="30"/>
      <c r="JY34" s="30"/>
      <c r="JZ34" s="30"/>
      <c r="KA34" s="30"/>
      <c r="KB34" s="30"/>
      <c r="KC34" s="30"/>
      <c r="KD34" s="30"/>
      <c r="KE34" s="30"/>
      <c r="KF34" s="35">
        <f>データ!BT7</f>
        <v>68.5</v>
      </c>
      <c r="KG34" s="38"/>
      <c r="KH34" s="38"/>
      <c r="KI34" s="38"/>
      <c r="KJ34" s="38"/>
      <c r="KK34" s="38"/>
      <c r="KL34" s="38"/>
      <c r="KM34" s="38"/>
      <c r="KN34" s="38"/>
      <c r="KO34" s="38"/>
      <c r="KP34" s="38"/>
      <c r="KQ34" s="38"/>
      <c r="KR34" s="38"/>
      <c r="KS34" s="38"/>
      <c r="KT34" s="46"/>
      <c r="KU34" s="35">
        <f>データ!BU7</f>
        <v>68.3</v>
      </c>
      <c r="KV34" s="38"/>
      <c r="KW34" s="38"/>
      <c r="KX34" s="38"/>
      <c r="KY34" s="38"/>
      <c r="KZ34" s="38"/>
      <c r="LA34" s="38"/>
      <c r="LB34" s="38"/>
      <c r="LC34" s="38"/>
      <c r="LD34" s="38"/>
      <c r="LE34" s="38"/>
      <c r="LF34" s="38"/>
      <c r="LG34" s="38"/>
      <c r="LH34" s="38"/>
      <c r="LI34" s="46"/>
      <c r="LJ34" s="35">
        <f>データ!BV7</f>
        <v>67.900000000000006</v>
      </c>
      <c r="LK34" s="38"/>
      <c r="LL34" s="38"/>
      <c r="LM34" s="38"/>
      <c r="LN34" s="38"/>
      <c r="LO34" s="38"/>
      <c r="LP34" s="38"/>
      <c r="LQ34" s="38"/>
      <c r="LR34" s="38"/>
      <c r="LS34" s="38"/>
      <c r="LT34" s="38"/>
      <c r="LU34" s="38"/>
      <c r="LV34" s="38"/>
      <c r="LW34" s="38"/>
      <c r="LX34" s="46"/>
      <c r="LY34" s="35">
        <f>データ!BW7</f>
        <v>69.8</v>
      </c>
      <c r="LZ34" s="38"/>
      <c r="MA34" s="38"/>
      <c r="MB34" s="38"/>
      <c r="MC34" s="38"/>
      <c r="MD34" s="38"/>
      <c r="ME34" s="38"/>
      <c r="MF34" s="38"/>
      <c r="MG34" s="38"/>
      <c r="MH34" s="38"/>
      <c r="MI34" s="38"/>
      <c r="MJ34" s="38"/>
      <c r="MK34" s="38"/>
      <c r="ML34" s="38"/>
      <c r="MM34" s="46"/>
      <c r="MN34" s="35">
        <f>データ!BX7</f>
        <v>69.7</v>
      </c>
      <c r="MO34" s="38"/>
      <c r="MP34" s="38"/>
      <c r="MQ34" s="38"/>
      <c r="MR34" s="38"/>
      <c r="MS34" s="38"/>
      <c r="MT34" s="38"/>
      <c r="MU34" s="38"/>
      <c r="MV34" s="38"/>
      <c r="MW34" s="38"/>
      <c r="MX34" s="38"/>
      <c r="MY34" s="38"/>
      <c r="MZ34" s="38"/>
      <c r="NA34" s="38"/>
      <c r="NB34" s="46"/>
      <c r="ND34" s="22"/>
      <c r="NE34" s="22"/>
      <c r="NF34" s="22"/>
      <c r="NG34" s="22"/>
      <c r="NH34" s="4"/>
      <c r="NI34" s="2"/>
      <c r="NJ34" s="70"/>
      <c r="NK34" s="78"/>
      <c r="NL34" s="78"/>
      <c r="NM34" s="78"/>
      <c r="NN34" s="78"/>
      <c r="NO34" s="78"/>
      <c r="NP34" s="78"/>
      <c r="NQ34" s="78"/>
      <c r="NR34" s="78"/>
      <c r="NS34" s="78"/>
      <c r="NT34" s="78"/>
      <c r="NU34" s="78"/>
      <c r="NV34" s="78"/>
      <c r="NW34" s="78"/>
      <c r="NX34" s="92"/>
    </row>
    <row r="35" spans="1:388" ht="13.5" customHeight="1">
      <c r="A35" s="2"/>
      <c r="B35" s="14"/>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4"/>
      <c r="NI35" s="2"/>
      <c r="NJ35" s="70"/>
      <c r="NK35" s="78"/>
      <c r="NL35" s="78"/>
      <c r="NM35" s="78"/>
      <c r="NN35" s="78"/>
      <c r="NO35" s="78"/>
      <c r="NP35" s="78"/>
      <c r="NQ35" s="78"/>
      <c r="NR35" s="78"/>
      <c r="NS35" s="78"/>
      <c r="NT35" s="78"/>
      <c r="NU35" s="78"/>
      <c r="NV35" s="78"/>
      <c r="NW35" s="78"/>
      <c r="NX35" s="92"/>
    </row>
    <row r="36" spans="1:388" ht="13.5" customHeight="1">
      <c r="A36" s="2"/>
      <c r="B36" s="14"/>
      <c r="C36" s="23"/>
      <c r="D36" s="22"/>
      <c r="E36" s="26" t="s">
        <v>43</v>
      </c>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2"/>
      <c r="CQ36" s="22"/>
      <c r="CR36" s="22"/>
      <c r="CS36" s="26" t="s">
        <v>68</v>
      </c>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3"/>
      <c r="GE36" s="23"/>
      <c r="GF36" s="23"/>
      <c r="GG36" s="26" t="s">
        <v>69</v>
      </c>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22"/>
      <c r="JS36" s="22"/>
      <c r="JT36" s="22"/>
      <c r="JU36" s="26" t="s">
        <v>26</v>
      </c>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3"/>
      <c r="NF36" s="23"/>
      <c r="NG36" s="23"/>
      <c r="NH36" s="4"/>
      <c r="NI36" s="2"/>
      <c r="NJ36" s="70"/>
      <c r="NK36" s="78"/>
      <c r="NL36" s="78"/>
      <c r="NM36" s="78"/>
      <c r="NN36" s="78"/>
      <c r="NO36" s="78"/>
      <c r="NP36" s="78"/>
      <c r="NQ36" s="78"/>
      <c r="NR36" s="78"/>
      <c r="NS36" s="78"/>
      <c r="NT36" s="78"/>
      <c r="NU36" s="78"/>
      <c r="NV36" s="78"/>
      <c r="NW36" s="78"/>
      <c r="NX36" s="92"/>
    </row>
    <row r="37" spans="1:388" ht="13.5" customHeight="1">
      <c r="A37" s="2"/>
      <c r="B37" s="14"/>
      <c r="C37" s="23"/>
      <c r="D37" s="22"/>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2"/>
      <c r="CQ37" s="22"/>
      <c r="CR37" s="22"/>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3"/>
      <c r="GE37" s="23"/>
      <c r="GF37" s="23"/>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22"/>
      <c r="JS37" s="22"/>
      <c r="JT37" s="22"/>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3"/>
      <c r="NF37" s="23"/>
      <c r="NG37" s="23"/>
      <c r="NH37" s="4"/>
      <c r="NI37" s="2"/>
      <c r="NJ37" s="70"/>
      <c r="NK37" s="78"/>
      <c r="NL37" s="78"/>
      <c r="NM37" s="78"/>
      <c r="NN37" s="78"/>
      <c r="NO37" s="78"/>
      <c r="NP37" s="78"/>
      <c r="NQ37" s="78"/>
      <c r="NR37" s="78"/>
      <c r="NS37" s="78"/>
      <c r="NT37" s="78"/>
      <c r="NU37" s="78"/>
      <c r="NV37" s="78"/>
      <c r="NW37" s="78"/>
      <c r="NX37" s="92"/>
    </row>
    <row r="38" spans="1:388" ht="13.5" customHeight="1">
      <c r="A38" s="2"/>
      <c r="B38" s="14"/>
      <c r="C38" s="21"/>
      <c r="D38" s="22"/>
      <c r="E38" s="22"/>
      <c r="F38" s="22"/>
      <c r="G38" s="22"/>
      <c r="H38" s="22"/>
      <c r="CJ38" s="22"/>
      <c r="CK38" s="22"/>
      <c r="CL38" s="22"/>
      <c r="CM38" s="22"/>
      <c r="CN38" s="22"/>
      <c r="CO38" s="22"/>
      <c r="CP38" s="22"/>
      <c r="CQ38" s="22"/>
      <c r="CR38" s="22"/>
      <c r="CS38" s="22"/>
      <c r="CT38" s="22"/>
      <c r="CU38" s="22"/>
      <c r="CV38" s="22"/>
      <c r="CW38" s="22"/>
      <c r="CX38" s="22"/>
      <c r="CY38" s="22"/>
      <c r="CZ38" s="22"/>
      <c r="DA38" s="22"/>
      <c r="DB38" s="22"/>
      <c r="DC38" s="22"/>
      <c r="DD38" s="22"/>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2"/>
      <c r="GQ38" s="22"/>
      <c r="GR38" s="21"/>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1"/>
      <c r="JS38" s="21"/>
      <c r="JT38" s="21"/>
      <c r="JU38" s="21"/>
      <c r="JV38" s="21"/>
      <c r="JW38" s="21"/>
      <c r="JX38" s="21"/>
      <c r="JY38" s="21"/>
      <c r="JZ38" s="21"/>
      <c r="KA38" s="21"/>
      <c r="KB38" s="21"/>
      <c r="KC38" s="21"/>
      <c r="KD38" s="21"/>
      <c r="KE38" s="21"/>
      <c r="KF38" s="21"/>
      <c r="KG38" s="21"/>
      <c r="KH38" s="21"/>
      <c r="KI38" s="21"/>
      <c r="KJ38" s="21"/>
      <c r="KK38" s="21"/>
      <c r="KL38" s="21"/>
      <c r="KM38" s="21"/>
      <c r="KN38" s="21"/>
      <c r="KO38" s="21"/>
      <c r="KP38" s="21"/>
      <c r="KQ38" s="21"/>
      <c r="KR38" s="21"/>
      <c r="KS38" s="21"/>
      <c r="KT38" s="21"/>
      <c r="KU38" s="21"/>
      <c r="KV38" s="21"/>
      <c r="KW38" s="21"/>
      <c r="KX38" s="21"/>
      <c r="KY38" s="21"/>
      <c r="KZ38" s="21"/>
      <c r="LA38" s="21"/>
      <c r="LB38" s="21"/>
      <c r="LC38" s="21"/>
      <c r="LD38" s="21"/>
      <c r="LE38" s="21"/>
      <c r="LF38" s="21"/>
      <c r="LG38" s="21"/>
      <c r="LH38" s="21"/>
      <c r="LI38" s="21"/>
      <c r="LJ38" s="21"/>
      <c r="LK38" s="21"/>
      <c r="LL38" s="21"/>
      <c r="LM38" s="21"/>
      <c r="LN38" s="21"/>
      <c r="LO38" s="21"/>
      <c r="LP38" s="21"/>
      <c r="LQ38" s="21"/>
      <c r="LR38" s="21"/>
      <c r="LS38" s="21"/>
      <c r="LT38" s="21"/>
      <c r="LU38" s="21"/>
      <c r="LV38" s="21"/>
      <c r="LW38" s="21"/>
      <c r="LX38" s="21"/>
      <c r="LY38" s="21"/>
      <c r="LZ38" s="21"/>
      <c r="MA38" s="21"/>
      <c r="MB38" s="21"/>
      <c r="MC38" s="21"/>
      <c r="MD38" s="21"/>
      <c r="ME38" s="21"/>
      <c r="MF38" s="21"/>
      <c r="MG38" s="21"/>
      <c r="MH38" s="21"/>
      <c r="MI38" s="21"/>
      <c r="MJ38" s="21"/>
      <c r="MK38" s="21"/>
      <c r="ML38" s="21"/>
      <c r="MM38" s="21"/>
      <c r="MN38" s="21"/>
      <c r="MO38" s="21"/>
      <c r="MP38" s="21"/>
      <c r="MQ38" s="21"/>
      <c r="MR38" s="21"/>
      <c r="MS38" s="21"/>
      <c r="MT38" s="21"/>
      <c r="MU38" s="21"/>
      <c r="MV38" s="21"/>
      <c r="MW38" s="21"/>
      <c r="MX38" s="21"/>
      <c r="MY38" s="21"/>
      <c r="MZ38" s="21"/>
      <c r="NA38" s="21"/>
      <c r="NB38" s="21"/>
      <c r="NC38" s="21"/>
      <c r="ND38" s="21"/>
      <c r="NE38" s="21"/>
      <c r="NF38" s="21"/>
      <c r="NG38" s="21"/>
      <c r="NH38" s="61"/>
      <c r="NI38" s="2"/>
      <c r="NJ38" s="70"/>
      <c r="NK38" s="78"/>
      <c r="NL38" s="78"/>
      <c r="NM38" s="78"/>
      <c r="NN38" s="78"/>
      <c r="NO38" s="78"/>
      <c r="NP38" s="78"/>
      <c r="NQ38" s="78"/>
      <c r="NR38" s="78"/>
      <c r="NS38" s="78"/>
      <c r="NT38" s="78"/>
      <c r="NU38" s="78"/>
      <c r="NV38" s="78"/>
      <c r="NW38" s="78"/>
      <c r="NX38" s="92"/>
    </row>
    <row r="39" spans="1:388" ht="13.5" customHeight="1">
      <c r="A39" s="2"/>
      <c r="B39" s="14"/>
      <c r="C39" s="21"/>
      <c r="D39" s="22"/>
      <c r="E39" s="22"/>
      <c r="F39" s="22"/>
      <c r="G39" s="22"/>
      <c r="H39" s="22"/>
      <c r="CJ39" s="22"/>
      <c r="CK39" s="22"/>
      <c r="CL39" s="22"/>
      <c r="CM39" s="22"/>
      <c r="CN39" s="22"/>
      <c r="CO39" s="22"/>
      <c r="CP39" s="22"/>
      <c r="CQ39" s="22"/>
      <c r="CR39" s="22"/>
      <c r="CS39" s="22"/>
      <c r="CT39" s="22"/>
      <c r="CU39" s="22"/>
      <c r="CV39" s="22"/>
      <c r="CW39" s="22"/>
      <c r="CX39" s="22"/>
      <c r="CY39" s="22"/>
      <c r="CZ39" s="22"/>
      <c r="DA39" s="22"/>
      <c r="DB39" s="22"/>
      <c r="DC39" s="22"/>
      <c r="DD39" s="22"/>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2"/>
      <c r="GQ39" s="22"/>
      <c r="GR39" s="21"/>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1"/>
      <c r="JS39" s="21"/>
      <c r="JT39" s="21"/>
      <c r="JU39" s="21"/>
      <c r="JV39" s="21"/>
      <c r="JW39" s="21"/>
      <c r="JX39" s="21"/>
      <c r="JY39" s="21"/>
      <c r="JZ39" s="21"/>
      <c r="KA39" s="21"/>
      <c r="KB39" s="21"/>
      <c r="KC39" s="21"/>
      <c r="KD39" s="21"/>
      <c r="KE39" s="21"/>
      <c r="KF39" s="21"/>
      <c r="KG39" s="21"/>
      <c r="KH39" s="21"/>
      <c r="KI39" s="21"/>
      <c r="KJ39" s="21"/>
      <c r="KK39" s="21"/>
      <c r="KL39" s="21"/>
      <c r="KM39" s="21"/>
      <c r="KN39" s="21"/>
      <c r="KO39" s="21"/>
      <c r="KP39" s="21"/>
      <c r="KQ39" s="21"/>
      <c r="KR39" s="21"/>
      <c r="KS39" s="21"/>
      <c r="KT39" s="21"/>
      <c r="KU39" s="21"/>
      <c r="KV39" s="21"/>
      <c r="KW39" s="21"/>
      <c r="KX39" s="21"/>
      <c r="KY39" s="21"/>
      <c r="KZ39" s="21"/>
      <c r="LA39" s="21"/>
      <c r="LB39" s="21"/>
      <c r="LC39" s="21"/>
      <c r="LD39" s="21"/>
      <c r="LE39" s="21"/>
      <c r="LF39" s="21"/>
      <c r="LG39" s="21"/>
      <c r="LH39" s="21"/>
      <c r="LI39" s="21"/>
      <c r="LJ39" s="21"/>
      <c r="LK39" s="21"/>
      <c r="LL39" s="21"/>
      <c r="LM39" s="21"/>
      <c r="LN39" s="21"/>
      <c r="LO39" s="21"/>
      <c r="LP39" s="21"/>
      <c r="LQ39" s="21"/>
      <c r="LR39" s="21"/>
      <c r="LS39" s="21"/>
      <c r="LT39" s="21"/>
      <c r="LU39" s="21"/>
      <c r="LV39" s="21"/>
      <c r="LW39" s="21"/>
      <c r="LX39" s="21"/>
      <c r="LY39" s="21"/>
      <c r="LZ39" s="21"/>
      <c r="MA39" s="21"/>
      <c r="MB39" s="21"/>
      <c r="MC39" s="21"/>
      <c r="MD39" s="21"/>
      <c r="ME39" s="21"/>
      <c r="MF39" s="21"/>
      <c r="MG39" s="21"/>
      <c r="MH39" s="21"/>
      <c r="MI39" s="21"/>
      <c r="MJ39" s="21"/>
      <c r="MK39" s="21"/>
      <c r="ML39" s="21"/>
      <c r="MM39" s="21"/>
      <c r="MN39" s="21"/>
      <c r="MO39" s="21"/>
      <c r="MP39" s="21"/>
      <c r="MQ39" s="21"/>
      <c r="MR39" s="21"/>
      <c r="MS39" s="21"/>
      <c r="MT39" s="21"/>
      <c r="MU39" s="21"/>
      <c r="MV39" s="21"/>
      <c r="MW39" s="21"/>
      <c r="MX39" s="21"/>
      <c r="MY39" s="21"/>
      <c r="MZ39" s="21"/>
      <c r="NA39" s="21"/>
      <c r="NB39" s="21"/>
      <c r="NC39" s="21"/>
      <c r="ND39" s="21"/>
      <c r="NE39" s="21"/>
      <c r="NF39" s="21"/>
      <c r="NG39" s="21"/>
      <c r="NH39" s="61"/>
      <c r="NI39" s="2"/>
      <c r="NJ39" s="70"/>
      <c r="NK39" s="78"/>
      <c r="NL39" s="78"/>
      <c r="NM39" s="78"/>
      <c r="NN39" s="78"/>
      <c r="NO39" s="78"/>
      <c r="NP39" s="78"/>
      <c r="NQ39" s="78"/>
      <c r="NR39" s="78"/>
      <c r="NS39" s="78"/>
      <c r="NT39" s="78"/>
      <c r="NU39" s="78"/>
      <c r="NV39" s="78"/>
      <c r="NW39" s="78"/>
      <c r="NX39" s="92"/>
    </row>
    <row r="40" spans="1:388" ht="13.5" customHeight="1">
      <c r="A40" s="2"/>
      <c r="B40" s="14"/>
      <c r="C40" s="22"/>
      <c r="D40" s="22"/>
      <c r="E40" s="22"/>
      <c r="F40" s="22"/>
      <c r="G40" s="22"/>
      <c r="H40" s="22"/>
      <c r="I40" s="22"/>
      <c r="J40" s="22"/>
      <c r="K40" s="22"/>
      <c r="L40" s="22"/>
      <c r="M40" s="22"/>
      <c r="N40" s="22"/>
      <c r="O40" s="22"/>
      <c r="P40" s="22"/>
      <c r="Q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1"/>
      <c r="JS40" s="21"/>
      <c r="JT40" s="21"/>
      <c r="JU40" s="21"/>
      <c r="JV40" s="21"/>
      <c r="JW40" s="21"/>
      <c r="JX40" s="21"/>
      <c r="JY40" s="21"/>
      <c r="JZ40" s="21"/>
      <c r="KA40" s="21"/>
      <c r="KB40" s="21"/>
      <c r="KC40" s="21"/>
      <c r="KD40" s="21"/>
      <c r="KE40" s="21"/>
      <c r="KF40" s="21"/>
      <c r="KG40" s="21"/>
      <c r="KH40" s="21"/>
      <c r="KI40" s="21"/>
      <c r="KJ40" s="21"/>
      <c r="KK40" s="21"/>
      <c r="KL40" s="21"/>
      <c r="KM40" s="21"/>
      <c r="KN40" s="21"/>
      <c r="KO40" s="21"/>
      <c r="KP40" s="21"/>
      <c r="KQ40" s="21"/>
      <c r="KR40" s="21"/>
      <c r="KS40" s="21"/>
      <c r="KT40" s="21"/>
      <c r="KU40" s="21"/>
      <c r="KV40" s="21"/>
      <c r="KW40" s="21"/>
      <c r="KX40" s="21"/>
      <c r="KY40" s="21"/>
      <c r="KZ40" s="21"/>
      <c r="LA40" s="21"/>
      <c r="LB40" s="21"/>
      <c r="LC40" s="21"/>
      <c r="LD40" s="21"/>
      <c r="LE40" s="21"/>
      <c r="LF40" s="21"/>
      <c r="LG40" s="21"/>
      <c r="LH40" s="21"/>
      <c r="LI40" s="21"/>
      <c r="LJ40" s="21"/>
      <c r="LK40" s="21"/>
      <c r="LL40" s="21"/>
      <c r="LM40" s="21"/>
      <c r="LN40" s="21"/>
      <c r="LO40" s="21"/>
      <c r="LP40" s="21"/>
      <c r="LQ40" s="21"/>
      <c r="LR40" s="21"/>
      <c r="LS40" s="21"/>
      <c r="LT40" s="21"/>
      <c r="LU40" s="21"/>
      <c r="LV40" s="21"/>
      <c r="LW40" s="21"/>
      <c r="LX40" s="21"/>
      <c r="LY40" s="21"/>
      <c r="LZ40" s="21"/>
      <c r="MA40" s="21"/>
      <c r="MB40" s="21"/>
      <c r="MC40" s="21"/>
      <c r="MD40" s="21"/>
      <c r="ME40" s="21"/>
      <c r="MF40" s="21"/>
      <c r="MG40" s="21"/>
      <c r="MH40" s="21"/>
      <c r="MI40" s="21"/>
      <c r="MJ40" s="21"/>
      <c r="MK40" s="21"/>
      <c r="ML40" s="21"/>
      <c r="MM40" s="21"/>
      <c r="MN40" s="21"/>
      <c r="MO40" s="21"/>
      <c r="MP40" s="21"/>
      <c r="MQ40" s="21"/>
      <c r="MR40" s="21"/>
      <c r="MS40" s="21"/>
      <c r="MT40" s="21"/>
      <c r="MU40" s="21"/>
      <c r="MV40" s="21"/>
      <c r="MW40" s="21"/>
      <c r="MX40" s="21"/>
      <c r="MY40" s="21"/>
      <c r="MZ40" s="21"/>
      <c r="NA40" s="21"/>
      <c r="NB40" s="21"/>
      <c r="NC40" s="21"/>
      <c r="ND40" s="21"/>
      <c r="NE40" s="21"/>
      <c r="NF40" s="21"/>
      <c r="NG40" s="21"/>
      <c r="NH40" s="61"/>
      <c r="NI40" s="2"/>
      <c r="NJ40" s="70"/>
      <c r="NK40" s="78"/>
      <c r="NL40" s="78"/>
      <c r="NM40" s="78"/>
      <c r="NN40" s="78"/>
      <c r="NO40" s="78"/>
      <c r="NP40" s="78"/>
      <c r="NQ40" s="78"/>
      <c r="NR40" s="78"/>
      <c r="NS40" s="78"/>
      <c r="NT40" s="78"/>
      <c r="NU40" s="78"/>
      <c r="NV40" s="78"/>
      <c r="NW40" s="78"/>
      <c r="NX40" s="92"/>
    </row>
    <row r="41" spans="1:388" ht="13.5" customHeight="1">
      <c r="A41" s="2"/>
      <c r="B41" s="14"/>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3"/>
      <c r="AV41" s="23"/>
      <c r="AW41" s="23"/>
      <c r="AX41" s="23"/>
      <c r="AY41" s="23"/>
      <c r="AZ41" s="23"/>
      <c r="BA41" s="23"/>
      <c r="BB41" s="23"/>
      <c r="BC41" s="23"/>
      <c r="BD41" s="23"/>
      <c r="BE41" s="23"/>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3"/>
      <c r="DD41" s="23"/>
      <c r="DE41" s="22"/>
      <c r="DF41" s="22"/>
      <c r="DG41" s="22"/>
      <c r="DH41" s="22"/>
      <c r="DI41" s="22"/>
      <c r="DJ41" s="22"/>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3"/>
      <c r="IJ41" s="23"/>
      <c r="IK41" s="23"/>
      <c r="IL41" s="23"/>
      <c r="IM41" s="23"/>
      <c r="IN41" s="23"/>
      <c r="IO41" s="23"/>
      <c r="IP41" s="23"/>
      <c r="IQ41" s="23"/>
      <c r="IR41" s="23"/>
      <c r="IS41" s="23"/>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c r="KO41" s="22"/>
      <c r="KP41" s="22"/>
      <c r="KQ41" s="23"/>
      <c r="KR41" s="23"/>
      <c r="KS41" s="23"/>
      <c r="KT41" s="23"/>
      <c r="KU41" s="23"/>
      <c r="KV41" s="23"/>
      <c r="KW41" s="23"/>
      <c r="KX41" s="23"/>
      <c r="KY41" s="23"/>
      <c r="KZ41" s="23"/>
      <c r="LA41" s="23"/>
      <c r="LB41" s="22"/>
      <c r="LC41" s="22"/>
      <c r="LD41" s="22"/>
      <c r="LE41" s="22"/>
      <c r="LF41" s="22"/>
      <c r="LG41" s="22"/>
      <c r="LH41" s="22"/>
      <c r="LI41" s="22"/>
      <c r="LJ41" s="22"/>
      <c r="LK41" s="22"/>
      <c r="LL41" s="22"/>
      <c r="LM41" s="22"/>
      <c r="LN41" s="22"/>
      <c r="LO41" s="22"/>
      <c r="LP41" s="22"/>
      <c r="LQ41" s="22"/>
      <c r="LR41" s="22"/>
      <c r="LS41" s="22"/>
      <c r="LT41" s="22"/>
      <c r="LU41" s="22"/>
      <c r="LV41" s="22"/>
      <c r="LW41" s="22"/>
      <c r="LX41" s="22"/>
      <c r="LY41" s="22"/>
      <c r="LZ41" s="22"/>
      <c r="MA41" s="22"/>
      <c r="MB41" s="22"/>
      <c r="MC41" s="22"/>
      <c r="MD41" s="22"/>
      <c r="ME41" s="22"/>
      <c r="MF41" s="22"/>
      <c r="MG41" s="22"/>
      <c r="MH41" s="22"/>
      <c r="MI41" s="22"/>
      <c r="MJ41" s="22"/>
      <c r="MK41" s="22"/>
      <c r="ML41" s="22"/>
      <c r="MM41" s="22"/>
      <c r="MN41" s="22"/>
      <c r="MO41" s="22"/>
      <c r="MP41" s="22"/>
      <c r="MQ41" s="22"/>
      <c r="MR41" s="22"/>
      <c r="MS41" s="22"/>
      <c r="MT41" s="23"/>
      <c r="MU41" s="23"/>
      <c r="MV41" s="23"/>
      <c r="MW41" s="23"/>
      <c r="MX41" s="23"/>
      <c r="MY41" s="23"/>
      <c r="MZ41" s="23"/>
      <c r="NA41" s="23"/>
      <c r="NB41" s="23"/>
      <c r="NC41" s="23"/>
      <c r="ND41" s="23"/>
      <c r="NE41" s="23"/>
      <c r="NF41" s="23"/>
      <c r="NG41" s="22"/>
      <c r="NH41" s="4"/>
      <c r="NI41" s="2"/>
      <c r="NJ41" s="70"/>
      <c r="NK41" s="78"/>
      <c r="NL41" s="78"/>
      <c r="NM41" s="78"/>
      <c r="NN41" s="78"/>
      <c r="NO41" s="78"/>
      <c r="NP41" s="78"/>
      <c r="NQ41" s="78"/>
      <c r="NR41" s="78"/>
      <c r="NS41" s="78"/>
      <c r="NT41" s="78"/>
      <c r="NU41" s="78"/>
      <c r="NV41" s="78"/>
      <c r="NW41" s="78"/>
      <c r="NX41" s="92"/>
    </row>
    <row r="42" spans="1:388" ht="13.5" customHeight="1">
      <c r="A42" s="2"/>
      <c r="B42" s="14"/>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3"/>
      <c r="AV42" s="23"/>
      <c r="AW42" s="23"/>
      <c r="AX42" s="23"/>
      <c r="AY42" s="23"/>
      <c r="AZ42" s="23"/>
      <c r="BA42" s="23"/>
      <c r="BB42" s="23"/>
      <c r="BC42" s="23"/>
      <c r="BD42" s="23"/>
      <c r="BE42" s="23"/>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3"/>
      <c r="DD42" s="23"/>
      <c r="DE42" s="22"/>
      <c r="DF42" s="22"/>
      <c r="DG42" s="22"/>
      <c r="DH42" s="22"/>
      <c r="DI42" s="22"/>
      <c r="DJ42" s="22"/>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3"/>
      <c r="IJ42" s="23"/>
      <c r="IK42" s="23"/>
      <c r="IL42" s="23"/>
      <c r="IM42" s="23"/>
      <c r="IN42" s="23"/>
      <c r="IO42" s="23"/>
      <c r="IP42" s="23"/>
      <c r="IQ42" s="23"/>
      <c r="IR42" s="23"/>
      <c r="IS42" s="23"/>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3"/>
      <c r="KR42" s="23"/>
      <c r="KS42" s="23"/>
      <c r="KT42" s="23"/>
      <c r="KU42" s="23"/>
      <c r="KV42" s="23"/>
      <c r="KW42" s="23"/>
      <c r="KX42" s="23"/>
      <c r="KY42" s="23"/>
      <c r="KZ42" s="23"/>
      <c r="LA42" s="23"/>
      <c r="LB42" s="22"/>
      <c r="LC42" s="22"/>
      <c r="LD42" s="22"/>
      <c r="LE42" s="22"/>
      <c r="LF42" s="22"/>
      <c r="LG42" s="22"/>
      <c r="LH42" s="22"/>
      <c r="LI42" s="22"/>
      <c r="LJ42" s="22"/>
      <c r="LK42" s="22"/>
      <c r="LL42" s="22"/>
      <c r="LM42" s="22"/>
      <c r="LN42" s="22"/>
      <c r="LO42" s="22"/>
      <c r="LP42" s="22"/>
      <c r="LQ42" s="22"/>
      <c r="LR42" s="22"/>
      <c r="LS42" s="22"/>
      <c r="LT42" s="22"/>
      <c r="LU42" s="22"/>
      <c r="LV42" s="22"/>
      <c r="LW42" s="22"/>
      <c r="LX42" s="22"/>
      <c r="LY42" s="22"/>
      <c r="LZ42" s="22"/>
      <c r="MA42" s="22"/>
      <c r="MB42" s="22"/>
      <c r="MC42" s="22"/>
      <c r="MD42" s="22"/>
      <c r="ME42" s="22"/>
      <c r="MF42" s="22"/>
      <c r="MG42" s="22"/>
      <c r="MH42" s="22"/>
      <c r="MI42" s="22"/>
      <c r="MJ42" s="22"/>
      <c r="MK42" s="22"/>
      <c r="ML42" s="22"/>
      <c r="MM42" s="22"/>
      <c r="MN42" s="22"/>
      <c r="MO42" s="22"/>
      <c r="MP42" s="22"/>
      <c r="MQ42" s="22"/>
      <c r="MR42" s="22"/>
      <c r="MS42" s="22"/>
      <c r="MT42" s="23"/>
      <c r="MU42" s="23"/>
      <c r="MV42" s="23"/>
      <c r="MW42" s="23"/>
      <c r="MX42" s="23"/>
      <c r="MY42" s="23"/>
      <c r="MZ42" s="23"/>
      <c r="NA42" s="23"/>
      <c r="NB42" s="23"/>
      <c r="NC42" s="23"/>
      <c r="ND42" s="23"/>
      <c r="NE42" s="23"/>
      <c r="NF42" s="23"/>
      <c r="NG42" s="22"/>
      <c r="NH42" s="4"/>
      <c r="NI42" s="2"/>
      <c r="NJ42" s="70"/>
      <c r="NK42" s="78"/>
      <c r="NL42" s="78"/>
      <c r="NM42" s="78"/>
      <c r="NN42" s="78"/>
      <c r="NO42" s="78"/>
      <c r="NP42" s="78"/>
      <c r="NQ42" s="78"/>
      <c r="NR42" s="78"/>
      <c r="NS42" s="78"/>
      <c r="NT42" s="78"/>
      <c r="NU42" s="78"/>
      <c r="NV42" s="78"/>
      <c r="NW42" s="78"/>
      <c r="NX42" s="92"/>
    </row>
    <row r="43" spans="1:388" ht="13.5" customHeight="1">
      <c r="A43" s="2"/>
      <c r="B43" s="1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c r="KO43" s="22"/>
      <c r="KP43" s="22"/>
      <c r="KQ43" s="22"/>
      <c r="KR43" s="22"/>
      <c r="KS43" s="22"/>
      <c r="KT43" s="22"/>
      <c r="KU43" s="22"/>
      <c r="KV43" s="22"/>
      <c r="KW43" s="22"/>
      <c r="KX43" s="22"/>
      <c r="KY43" s="22"/>
      <c r="KZ43" s="22"/>
      <c r="LA43" s="22"/>
      <c r="LB43" s="22"/>
      <c r="LC43" s="22"/>
      <c r="LD43" s="22"/>
      <c r="LE43" s="22"/>
      <c r="LF43" s="22"/>
      <c r="LG43" s="22"/>
      <c r="LH43" s="22"/>
      <c r="LI43" s="22"/>
      <c r="LJ43" s="22"/>
      <c r="LK43" s="22"/>
      <c r="LL43" s="22"/>
      <c r="LM43" s="22"/>
      <c r="LN43" s="22"/>
      <c r="LO43" s="22"/>
      <c r="LP43" s="22"/>
      <c r="LQ43" s="22"/>
      <c r="LR43" s="22"/>
      <c r="LS43" s="22"/>
      <c r="LT43" s="22"/>
      <c r="LU43" s="22"/>
      <c r="LV43" s="22"/>
      <c r="LW43" s="22"/>
      <c r="LX43" s="22"/>
      <c r="LY43" s="22"/>
      <c r="LZ43" s="22"/>
      <c r="MA43" s="22"/>
      <c r="MB43" s="22"/>
      <c r="MC43" s="22"/>
      <c r="MD43" s="22"/>
      <c r="ME43" s="22"/>
      <c r="MF43" s="22"/>
      <c r="MG43" s="22"/>
      <c r="MH43" s="22"/>
      <c r="MI43" s="22"/>
      <c r="MJ43" s="22"/>
      <c r="MK43" s="22"/>
      <c r="ML43" s="22"/>
      <c r="MM43" s="22"/>
      <c r="MN43" s="22"/>
      <c r="MO43" s="22"/>
      <c r="MP43" s="22"/>
      <c r="MQ43" s="22"/>
      <c r="MR43" s="22"/>
      <c r="MS43" s="22"/>
      <c r="MT43" s="22"/>
      <c r="MU43" s="22"/>
      <c r="MV43" s="22"/>
      <c r="MW43" s="22"/>
      <c r="MX43" s="22"/>
      <c r="MY43" s="22"/>
      <c r="MZ43" s="22"/>
      <c r="NA43" s="22"/>
      <c r="NB43" s="22"/>
      <c r="NC43" s="22"/>
      <c r="ND43" s="22"/>
      <c r="NE43" s="22"/>
      <c r="NF43" s="22"/>
      <c r="NG43" s="22"/>
      <c r="NH43" s="4"/>
      <c r="NI43" s="2"/>
      <c r="NJ43" s="70"/>
      <c r="NK43" s="78"/>
      <c r="NL43" s="78"/>
      <c r="NM43" s="78"/>
      <c r="NN43" s="78"/>
      <c r="NO43" s="78"/>
      <c r="NP43" s="78"/>
      <c r="NQ43" s="78"/>
      <c r="NR43" s="78"/>
      <c r="NS43" s="78"/>
      <c r="NT43" s="78"/>
      <c r="NU43" s="78"/>
      <c r="NV43" s="78"/>
      <c r="NW43" s="78"/>
      <c r="NX43" s="92"/>
    </row>
    <row r="44" spans="1:388" ht="13.5" customHeight="1">
      <c r="A44" s="2"/>
      <c r="B44" s="1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c r="KO44" s="22"/>
      <c r="KP44" s="22"/>
      <c r="KQ44" s="22"/>
      <c r="KR44" s="22"/>
      <c r="KS44" s="22"/>
      <c r="KT44" s="22"/>
      <c r="KU44" s="22"/>
      <c r="KV44" s="22"/>
      <c r="KW44" s="22"/>
      <c r="KX44" s="22"/>
      <c r="KY44" s="22"/>
      <c r="KZ44" s="22"/>
      <c r="LA44" s="22"/>
      <c r="LB44" s="22"/>
      <c r="LC44" s="22"/>
      <c r="LD44" s="22"/>
      <c r="LE44" s="22"/>
      <c r="LF44" s="22"/>
      <c r="LG44" s="22"/>
      <c r="LH44" s="22"/>
      <c r="LI44" s="22"/>
      <c r="LJ44" s="22"/>
      <c r="LK44" s="22"/>
      <c r="LL44" s="22"/>
      <c r="LM44" s="22"/>
      <c r="LN44" s="22"/>
      <c r="LO44" s="22"/>
      <c r="LP44" s="22"/>
      <c r="LQ44" s="22"/>
      <c r="LR44" s="22"/>
      <c r="LS44" s="22"/>
      <c r="LT44" s="22"/>
      <c r="LU44" s="22"/>
      <c r="LV44" s="22"/>
      <c r="LW44" s="22"/>
      <c r="LX44" s="22"/>
      <c r="LY44" s="22"/>
      <c r="LZ44" s="22"/>
      <c r="MA44" s="22"/>
      <c r="MB44" s="22"/>
      <c r="MC44" s="22"/>
      <c r="MD44" s="22"/>
      <c r="ME44" s="22"/>
      <c r="MF44" s="22"/>
      <c r="MG44" s="22"/>
      <c r="MH44" s="22"/>
      <c r="MI44" s="22"/>
      <c r="MJ44" s="22"/>
      <c r="MK44" s="22"/>
      <c r="ML44" s="22"/>
      <c r="MM44" s="22"/>
      <c r="MN44" s="22"/>
      <c r="MO44" s="22"/>
      <c r="MP44" s="22"/>
      <c r="MQ44" s="22"/>
      <c r="MR44" s="22"/>
      <c r="MS44" s="22"/>
      <c r="MT44" s="22"/>
      <c r="MU44" s="22"/>
      <c r="MV44" s="22"/>
      <c r="MW44" s="22"/>
      <c r="MX44" s="22"/>
      <c r="MY44" s="22"/>
      <c r="MZ44" s="22"/>
      <c r="NA44" s="22"/>
      <c r="NB44" s="22"/>
      <c r="NC44" s="22"/>
      <c r="ND44" s="22"/>
      <c r="NE44" s="22"/>
      <c r="NF44" s="22"/>
      <c r="NG44" s="22"/>
      <c r="NH44" s="4"/>
      <c r="NI44" s="2"/>
      <c r="NJ44" s="70"/>
      <c r="NK44" s="78"/>
      <c r="NL44" s="78"/>
      <c r="NM44" s="78"/>
      <c r="NN44" s="78"/>
      <c r="NO44" s="78"/>
      <c r="NP44" s="78"/>
      <c r="NQ44" s="78"/>
      <c r="NR44" s="78"/>
      <c r="NS44" s="78"/>
      <c r="NT44" s="78"/>
      <c r="NU44" s="78"/>
      <c r="NV44" s="78"/>
      <c r="NW44" s="78"/>
      <c r="NX44" s="92"/>
    </row>
    <row r="45" spans="1:388" ht="13.5" customHeight="1">
      <c r="A45" s="2"/>
      <c r="B45" s="14"/>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c r="KO45" s="22"/>
      <c r="KP45" s="22"/>
      <c r="KQ45" s="22"/>
      <c r="KR45" s="22"/>
      <c r="KS45" s="22"/>
      <c r="KT45" s="22"/>
      <c r="KU45" s="22"/>
      <c r="KV45" s="22"/>
      <c r="KW45" s="22"/>
      <c r="KX45" s="22"/>
      <c r="KY45" s="22"/>
      <c r="KZ45" s="22"/>
      <c r="LA45" s="22"/>
      <c r="LB45" s="22"/>
      <c r="LC45" s="22"/>
      <c r="LD45" s="22"/>
      <c r="LE45" s="22"/>
      <c r="LF45" s="22"/>
      <c r="LG45" s="22"/>
      <c r="LH45" s="22"/>
      <c r="LI45" s="22"/>
      <c r="LJ45" s="22"/>
      <c r="LK45" s="22"/>
      <c r="LL45" s="22"/>
      <c r="LM45" s="22"/>
      <c r="LN45" s="22"/>
      <c r="LO45" s="22"/>
      <c r="LP45" s="22"/>
      <c r="LQ45" s="22"/>
      <c r="LR45" s="22"/>
      <c r="LS45" s="22"/>
      <c r="LT45" s="22"/>
      <c r="LU45" s="22"/>
      <c r="LV45" s="22"/>
      <c r="LW45" s="22"/>
      <c r="LX45" s="22"/>
      <c r="LY45" s="22"/>
      <c r="LZ45" s="22"/>
      <c r="MA45" s="22"/>
      <c r="MB45" s="22"/>
      <c r="MC45" s="22"/>
      <c r="MD45" s="22"/>
      <c r="ME45" s="22"/>
      <c r="MF45" s="22"/>
      <c r="MG45" s="22"/>
      <c r="MH45" s="22"/>
      <c r="MI45" s="22"/>
      <c r="MJ45" s="22"/>
      <c r="MK45" s="22"/>
      <c r="ML45" s="22"/>
      <c r="MM45" s="22"/>
      <c r="MN45" s="22"/>
      <c r="MO45" s="22"/>
      <c r="MP45" s="22"/>
      <c r="MQ45" s="22"/>
      <c r="MR45" s="22"/>
      <c r="MS45" s="22"/>
      <c r="MT45" s="22"/>
      <c r="MU45" s="22"/>
      <c r="MV45" s="22"/>
      <c r="MW45" s="22"/>
      <c r="MX45" s="22"/>
      <c r="MY45" s="22"/>
      <c r="MZ45" s="22"/>
      <c r="NA45" s="22"/>
      <c r="NB45" s="22"/>
      <c r="NC45" s="22"/>
      <c r="ND45" s="22"/>
      <c r="NE45" s="22"/>
      <c r="NF45" s="22"/>
      <c r="NG45" s="22"/>
      <c r="NH45" s="4"/>
      <c r="NI45" s="2"/>
      <c r="NJ45" s="70"/>
      <c r="NK45" s="78"/>
      <c r="NL45" s="78"/>
      <c r="NM45" s="78"/>
      <c r="NN45" s="78"/>
      <c r="NO45" s="78"/>
      <c r="NP45" s="78"/>
      <c r="NQ45" s="78"/>
      <c r="NR45" s="78"/>
      <c r="NS45" s="78"/>
      <c r="NT45" s="78"/>
      <c r="NU45" s="78"/>
      <c r="NV45" s="78"/>
      <c r="NW45" s="78"/>
      <c r="NX45" s="92"/>
    </row>
    <row r="46" spans="1:388" ht="13.5" customHeight="1">
      <c r="A46" s="2"/>
      <c r="B46" s="1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c r="KO46" s="22"/>
      <c r="KP46" s="22"/>
      <c r="KQ46" s="22"/>
      <c r="KR46" s="22"/>
      <c r="KS46" s="22"/>
      <c r="KT46" s="22"/>
      <c r="KU46" s="22"/>
      <c r="KV46" s="22"/>
      <c r="KW46" s="22"/>
      <c r="KX46" s="22"/>
      <c r="KY46" s="22"/>
      <c r="KZ46" s="22"/>
      <c r="LA46" s="22"/>
      <c r="LB46" s="22"/>
      <c r="LC46" s="22"/>
      <c r="LD46" s="22"/>
      <c r="LE46" s="22"/>
      <c r="LF46" s="22"/>
      <c r="LG46" s="22"/>
      <c r="LH46" s="22"/>
      <c r="LI46" s="22"/>
      <c r="LJ46" s="22"/>
      <c r="LK46" s="22"/>
      <c r="LL46" s="22"/>
      <c r="LM46" s="22"/>
      <c r="LN46" s="22"/>
      <c r="LO46" s="22"/>
      <c r="LP46" s="22"/>
      <c r="LQ46" s="22"/>
      <c r="LR46" s="22"/>
      <c r="LS46" s="22"/>
      <c r="LT46" s="22"/>
      <c r="LU46" s="22"/>
      <c r="LV46" s="22"/>
      <c r="LW46" s="22"/>
      <c r="LX46" s="22"/>
      <c r="LY46" s="22"/>
      <c r="LZ46" s="22"/>
      <c r="MA46" s="22"/>
      <c r="MB46" s="22"/>
      <c r="MC46" s="22"/>
      <c r="MD46" s="22"/>
      <c r="ME46" s="22"/>
      <c r="MF46" s="22"/>
      <c r="MG46" s="22"/>
      <c r="MH46" s="22"/>
      <c r="MI46" s="22"/>
      <c r="MJ46" s="22"/>
      <c r="MK46" s="22"/>
      <c r="ML46" s="22"/>
      <c r="MM46" s="22"/>
      <c r="MN46" s="22"/>
      <c r="MO46" s="22"/>
      <c r="MP46" s="22"/>
      <c r="MQ46" s="22"/>
      <c r="MR46" s="22"/>
      <c r="MS46" s="22"/>
      <c r="MT46" s="22"/>
      <c r="MU46" s="22"/>
      <c r="MV46" s="22"/>
      <c r="MW46" s="22"/>
      <c r="MX46" s="22"/>
      <c r="MY46" s="22"/>
      <c r="MZ46" s="22"/>
      <c r="NA46" s="22"/>
      <c r="NB46" s="22"/>
      <c r="NC46" s="22"/>
      <c r="ND46" s="22"/>
      <c r="NE46" s="22"/>
      <c r="NF46" s="22"/>
      <c r="NG46" s="22"/>
      <c r="NH46" s="4"/>
      <c r="NI46" s="2"/>
      <c r="NJ46" s="71"/>
      <c r="NK46" s="79"/>
      <c r="NL46" s="79"/>
      <c r="NM46" s="79"/>
      <c r="NN46" s="79"/>
      <c r="NO46" s="79"/>
      <c r="NP46" s="79"/>
      <c r="NQ46" s="79"/>
      <c r="NR46" s="79"/>
      <c r="NS46" s="79"/>
      <c r="NT46" s="79"/>
      <c r="NU46" s="79"/>
      <c r="NV46" s="79"/>
      <c r="NW46" s="79"/>
      <c r="NX46" s="93"/>
    </row>
    <row r="47" spans="1:388" ht="13.5" customHeight="1">
      <c r="A47" s="2"/>
      <c r="B47" s="14"/>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c r="KO47" s="22"/>
      <c r="KP47" s="22"/>
      <c r="KQ47" s="22"/>
      <c r="KR47" s="22"/>
      <c r="KS47" s="22"/>
      <c r="KT47" s="22"/>
      <c r="KU47" s="22"/>
      <c r="KV47" s="22"/>
      <c r="KW47" s="22"/>
      <c r="KX47" s="22"/>
      <c r="KY47" s="22"/>
      <c r="KZ47" s="22"/>
      <c r="LA47" s="22"/>
      <c r="LB47" s="22"/>
      <c r="LC47" s="22"/>
      <c r="LD47" s="22"/>
      <c r="LE47" s="22"/>
      <c r="LF47" s="22"/>
      <c r="LG47" s="22"/>
      <c r="LH47" s="22"/>
      <c r="LI47" s="22"/>
      <c r="LJ47" s="22"/>
      <c r="LK47" s="22"/>
      <c r="LL47" s="22"/>
      <c r="LM47" s="22"/>
      <c r="LN47" s="22"/>
      <c r="LO47" s="22"/>
      <c r="LP47" s="22"/>
      <c r="LQ47" s="22"/>
      <c r="LR47" s="22"/>
      <c r="LS47" s="22"/>
      <c r="LT47" s="22"/>
      <c r="LU47" s="22"/>
      <c r="LV47" s="22"/>
      <c r="LW47" s="22"/>
      <c r="LX47" s="22"/>
      <c r="LY47" s="22"/>
      <c r="LZ47" s="22"/>
      <c r="MA47" s="22"/>
      <c r="MB47" s="22"/>
      <c r="MC47" s="22"/>
      <c r="MD47" s="22"/>
      <c r="ME47" s="22"/>
      <c r="MF47" s="22"/>
      <c r="MG47" s="22"/>
      <c r="MH47" s="22"/>
      <c r="MI47" s="22"/>
      <c r="MJ47" s="22"/>
      <c r="MK47" s="22"/>
      <c r="ML47" s="22"/>
      <c r="MM47" s="22"/>
      <c r="MN47" s="22"/>
      <c r="MO47" s="22"/>
      <c r="MP47" s="22"/>
      <c r="MQ47" s="22"/>
      <c r="MR47" s="22"/>
      <c r="MS47" s="22"/>
      <c r="MT47" s="22"/>
      <c r="MU47" s="22"/>
      <c r="MV47" s="22"/>
      <c r="MW47" s="22"/>
      <c r="MX47" s="22"/>
      <c r="MY47" s="22"/>
      <c r="MZ47" s="22"/>
      <c r="NA47" s="22"/>
      <c r="NB47" s="22"/>
      <c r="NC47" s="22"/>
      <c r="ND47" s="22"/>
      <c r="NE47" s="22"/>
      <c r="NF47" s="22"/>
      <c r="NG47" s="22"/>
      <c r="NH47" s="4"/>
      <c r="NI47" s="2"/>
      <c r="NJ47" s="72" t="s">
        <v>70</v>
      </c>
      <c r="NK47" s="80"/>
      <c r="NL47" s="80"/>
      <c r="NM47" s="80"/>
      <c r="NN47" s="80"/>
      <c r="NO47" s="80"/>
      <c r="NP47" s="80"/>
      <c r="NQ47" s="80"/>
      <c r="NR47" s="80"/>
      <c r="NS47" s="80"/>
      <c r="NT47" s="80"/>
      <c r="NU47" s="80"/>
      <c r="NV47" s="80"/>
      <c r="NW47" s="80"/>
      <c r="NX47" s="94"/>
    </row>
    <row r="48" spans="1:388" ht="13.5" customHeight="1">
      <c r="A48" s="2"/>
      <c r="B48" s="14"/>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c r="KO48" s="22"/>
      <c r="KP48" s="22"/>
      <c r="KQ48" s="22"/>
      <c r="KR48" s="22"/>
      <c r="KS48" s="22"/>
      <c r="KT48" s="22"/>
      <c r="KU48" s="22"/>
      <c r="KV48" s="22"/>
      <c r="KW48" s="22"/>
      <c r="KX48" s="22"/>
      <c r="KY48" s="22"/>
      <c r="KZ48" s="22"/>
      <c r="LA48" s="22"/>
      <c r="LB48" s="22"/>
      <c r="LC48" s="22"/>
      <c r="LD48" s="22"/>
      <c r="LE48" s="22"/>
      <c r="LF48" s="22"/>
      <c r="LG48" s="22"/>
      <c r="LH48" s="22"/>
      <c r="LI48" s="22"/>
      <c r="LJ48" s="22"/>
      <c r="LK48" s="22"/>
      <c r="LL48" s="22"/>
      <c r="LM48" s="22"/>
      <c r="LN48" s="22"/>
      <c r="LO48" s="22"/>
      <c r="LP48" s="22"/>
      <c r="LQ48" s="22"/>
      <c r="LR48" s="22"/>
      <c r="LS48" s="22"/>
      <c r="LT48" s="22"/>
      <c r="LU48" s="22"/>
      <c r="LV48" s="22"/>
      <c r="LW48" s="22"/>
      <c r="LX48" s="22"/>
      <c r="LY48" s="22"/>
      <c r="LZ48" s="22"/>
      <c r="MA48" s="22"/>
      <c r="MB48" s="22"/>
      <c r="MC48" s="22"/>
      <c r="MD48" s="22"/>
      <c r="ME48" s="22"/>
      <c r="MF48" s="22"/>
      <c r="MG48" s="22"/>
      <c r="MH48" s="22"/>
      <c r="MI48" s="22"/>
      <c r="MJ48" s="22"/>
      <c r="MK48" s="22"/>
      <c r="ML48" s="22"/>
      <c r="MM48" s="22"/>
      <c r="MN48" s="22"/>
      <c r="MO48" s="22"/>
      <c r="MP48" s="22"/>
      <c r="MQ48" s="22"/>
      <c r="MR48" s="22"/>
      <c r="MS48" s="22"/>
      <c r="MT48" s="22"/>
      <c r="MU48" s="22"/>
      <c r="MV48" s="22"/>
      <c r="MW48" s="22"/>
      <c r="MX48" s="22"/>
      <c r="MY48" s="22"/>
      <c r="MZ48" s="22"/>
      <c r="NA48" s="22"/>
      <c r="NB48" s="22"/>
      <c r="NC48" s="22"/>
      <c r="ND48" s="22"/>
      <c r="NE48" s="22"/>
      <c r="NF48" s="22"/>
      <c r="NG48" s="22"/>
      <c r="NH48" s="4"/>
      <c r="NI48" s="2"/>
      <c r="NJ48" s="73"/>
      <c r="NK48" s="81"/>
      <c r="NL48" s="81"/>
      <c r="NM48" s="81"/>
      <c r="NN48" s="81"/>
      <c r="NO48" s="81"/>
      <c r="NP48" s="81"/>
      <c r="NQ48" s="81"/>
      <c r="NR48" s="81"/>
      <c r="NS48" s="81"/>
      <c r="NT48" s="81"/>
      <c r="NU48" s="81"/>
      <c r="NV48" s="81"/>
      <c r="NW48" s="81"/>
      <c r="NX48" s="95"/>
    </row>
    <row r="49" spans="1:388" ht="13.5" customHeight="1">
      <c r="A49" s="2"/>
      <c r="B49" s="14"/>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c r="KO49" s="22"/>
      <c r="KP49" s="22"/>
      <c r="KQ49" s="22"/>
      <c r="KR49" s="22"/>
      <c r="KS49" s="22"/>
      <c r="KT49" s="22"/>
      <c r="KU49" s="22"/>
      <c r="KV49" s="22"/>
      <c r="KW49" s="22"/>
      <c r="KX49" s="22"/>
      <c r="KY49" s="22"/>
      <c r="KZ49" s="22"/>
      <c r="LA49" s="22"/>
      <c r="LB49" s="22"/>
      <c r="LC49" s="22"/>
      <c r="LD49" s="22"/>
      <c r="LE49" s="22"/>
      <c r="LF49" s="22"/>
      <c r="LG49" s="22"/>
      <c r="LH49" s="22"/>
      <c r="LI49" s="22"/>
      <c r="LJ49" s="22"/>
      <c r="LK49" s="22"/>
      <c r="LL49" s="22"/>
      <c r="LM49" s="22"/>
      <c r="LN49" s="22"/>
      <c r="LO49" s="22"/>
      <c r="LP49" s="22"/>
      <c r="LQ49" s="22"/>
      <c r="LR49" s="22"/>
      <c r="LS49" s="22"/>
      <c r="LT49" s="22"/>
      <c r="LU49" s="22"/>
      <c r="LV49" s="22"/>
      <c r="LW49" s="22"/>
      <c r="LX49" s="22"/>
      <c r="LY49" s="22"/>
      <c r="LZ49" s="22"/>
      <c r="MA49" s="22"/>
      <c r="MB49" s="22"/>
      <c r="MC49" s="22"/>
      <c r="MD49" s="22"/>
      <c r="ME49" s="22"/>
      <c r="MF49" s="22"/>
      <c r="MG49" s="22"/>
      <c r="MH49" s="22"/>
      <c r="MI49" s="22"/>
      <c r="MJ49" s="22"/>
      <c r="MK49" s="22"/>
      <c r="ML49" s="22"/>
      <c r="MM49" s="22"/>
      <c r="MN49" s="22"/>
      <c r="MO49" s="22"/>
      <c r="MP49" s="22"/>
      <c r="MQ49" s="22"/>
      <c r="MR49" s="22"/>
      <c r="MS49" s="22"/>
      <c r="MT49" s="22"/>
      <c r="MU49" s="22"/>
      <c r="MV49" s="22"/>
      <c r="MW49" s="22"/>
      <c r="MX49" s="22"/>
      <c r="MY49" s="22"/>
      <c r="MZ49" s="22"/>
      <c r="NA49" s="22"/>
      <c r="NB49" s="22"/>
      <c r="NC49" s="22"/>
      <c r="ND49" s="22"/>
      <c r="NE49" s="22"/>
      <c r="NF49" s="22"/>
      <c r="NG49" s="22"/>
      <c r="NH49" s="4"/>
      <c r="NI49" s="2"/>
      <c r="NJ49" s="70" t="s">
        <v>20</v>
      </c>
      <c r="NK49" s="78"/>
      <c r="NL49" s="78"/>
      <c r="NM49" s="78"/>
      <c r="NN49" s="78"/>
      <c r="NO49" s="78"/>
      <c r="NP49" s="78"/>
      <c r="NQ49" s="78"/>
      <c r="NR49" s="78"/>
      <c r="NS49" s="78"/>
      <c r="NT49" s="78"/>
      <c r="NU49" s="78"/>
      <c r="NV49" s="78"/>
      <c r="NW49" s="78"/>
      <c r="NX49" s="92"/>
    </row>
    <row r="50" spans="1:388" ht="13.5" customHeight="1">
      <c r="A50" s="2"/>
      <c r="B50" s="14"/>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c r="KO50" s="22"/>
      <c r="KP50" s="22"/>
      <c r="KQ50" s="22"/>
      <c r="KR50" s="22"/>
      <c r="KS50" s="22"/>
      <c r="KT50" s="22"/>
      <c r="KU50" s="22"/>
      <c r="KV50" s="22"/>
      <c r="KW50" s="22"/>
      <c r="KX50" s="22"/>
      <c r="KY50" s="22"/>
      <c r="KZ50" s="22"/>
      <c r="LA50" s="22"/>
      <c r="LB50" s="22"/>
      <c r="LC50" s="22"/>
      <c r="LD50" s="22"/>
      <c r="LE50" s="22"/>
      <c r="LF50" s="22"/>
      <c r="LG50" s="22"/>
      <c r="LH50" s="22"/>
      <c r="LI50" s="22"/>
      <c r="LJ50" s="22"/>
      <c r="LK50" s="22"/>
      <c r="LL50" s="22"/>
      <c r="LM50" s="22"/>
      <c r="LN50" s="22"/>
      <c r="LO50" s="22"/>
      <c r="LP50" s="22"/>
      <c r="LQ50" s="22"/>
      <c r="LR50" s="22"/>
      <c r="LS50" s="22"/>
      <c r="LT50" s="22"/>
      <c r="LU50" s="22"/>
      <c r="LV50" s="22"/>
      <c r="LW50" s="22"/>
      <c r="LX50" s="22"/>
      <c r="LY50" s="22"/>
      <c r="LZ50" s="22"/>
      <c r="MA50" s="22"/>
      <c r="MB50" s="22"/>
      <c r="MC50" s="22"/>
      <c r="MD50" s="22"/>
      <c r="ME50" s="22"/>
      <c r="MF50" s="22"/>
      <c r="MG50" s="22"/>
      <c r="MH50" s="22"/>
      <c r="MI50" s="22"/>
      <c r="MJ50" s="22"/>
      <c r="MK50" s="22"/>
      <c r="ML50" s="22"/>
      <c r="MM50" s="22"/>
      <c r="MN50" s="22"/>
      <c r="MO50" s="22"/>
      <c r="MP50" s="22"/>
      <c r="MQ50" s="22"/>
      <c r="MR50" s="22"/>
      <c r="MS50" s="22"/>
      <c r="MT50" s="22"/>
      <c r="MU50" s="22"/>
      <c r="MV50" s="22"/>
      <c r="MW50" s="22"/>
      <c r="MX50" s="22"/>
      <c r="MY50" s="22"/>
      <c r="MZ50" s="22"/>
      <c r="NA50" s="22"/>
      <c r="NB50" s="22"/>
      <c r="NC50" s="22"/>
      <c r="ND50" s="22"/>
      <c r="NE50" s="22"/>
      <c r="NF50" s="22"/>
      <c r="NG50" s="22"/>
      <c r="NH50" s="4"/>
      <c r="NI50" s="2"/>
      <c r="NJ50" s="70"/>
      <c r="NK50" s="78"/>
      <c r="NL50" s="78"/>
      <c r="NM50" s="78"/>
      <c r="NN50" s="78"/>
      <c r="NO50" s="78"/>
      <c r="NP50" s="78"/>
      <c r="NQ50" s="78"/>
      <c r="NR50" s="78"/>
      <c r="NS50" s="78"/>
      <c r="NT50" s="78"/>
      <c r="NU50" s="78"/>
      <c r="NV50" s="78"/>
      <c r="NW50" s="78"/>
      <c r="NX50" s="92"/>
    </row>
    <row r="51" spans="1:388" ht="13.5" customHeight="1">
      <c r="A51" s="2"/>
      <c r="B51" s="14"/>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c r="KO51" s="22"/>
      <c r="KP51" s="22"/>
      <c r="KQ51" s="22"/>
      <c r="KR51" s="22"/>
      <c r="KS51" s="22"/>
      <c r="KT51" s="22"/>
      <c r="KU51" s="22"/>
      <c r="KV51" s="22"/>
      <c r="KW51" s="22"/>
      <c r="KX51" s="22"/>
      <c r="KY51" s="22"/>
      <c r="KZ51" s="22"/>
      <c r="LA51" s="22"/>
      <c r="LB51" s="22"/>
      <c r="LC51" s="22"/>
      <c r="LD51" s="22"/>
      <c r="LE51" s="22"/>
      <c r="LF51" s="22"/>
      <c r="LG51" s="22"/>
      <c r="LH51" s="22"/>
      <c r="LI51" s="22"/>
      <c r="LJ51" s="22"/>
      <c r="LK51" s="22"/>
      <c r="LL51" s="22"/>
      <c r="LM51" s="22"/>
      <c r="LN51" s="22"/>
      <c r="LO51" s="22"/>
      <c r="LP51" s="22"/>
      <c r="LQ51" s="22"/>
      <c r="LR51" s="22"/>
      <c r="LS51" s="22"/>
      <c r="LT51" s="22"/>
      <c r="LU51" s="22"/>
      <c r="LV51" s="22"/>
      <c r="LW51" s="22"/>
      <c r="LX51" s="22"/>
      <c r="LY51" s="22"/>
      <c r="LZ51" s="22"/>
      <c r="MA51" s="22"/>
      <c r="MB51" s="22"/>
      <c r="MC51" s="22"/>
      <c r="MD51" s="22"/>
      <c r="ME51" s="22"/>
      <c r="MF51" s="22"/>
      <c r="MG51" s="22"/>
      <c r="MH51" s="22"/>
      <c r="MI51" s="22"/>
      <c r="MJ51" s="22"/>
      <c r="MK51" s="22"/>
      <c r="ML51" s="22"/>
      <c r="MM51" s="22"/>
      <c r="MN51" s="22"/>
      <c r="MO51" s="22"/>
      <c r="MP51" s="22"/>
      <c r="MQ51" s="22"/>
      <c r="MR51" s="22"/>
      <c r="MS51" s="22"/>
      <c r="MT51" s="22"/>
      <c r="MU51" s="22"/>
      <c r="MV51" s="22"/>
      <c r="MW51" s="22"/>
      <c r="MX51" s="22"/>
      <c r="MY51" s="22"/>
      <c r="MZ51" s="22"/>
      <c r="NA51" s="22"/>
      <c r="NB51" s="22"/>
      <c r="NC51" s="22"/>
      <c r="ND51" s="22"/>
      <c r="NE51" s="22"/>
      <c r="NF51" s="22"/>
      <c r="NG51" s="22"/>
      <c r="NH51" s="4"/>
      <c r="NI51" s="2"/>
      <c r="NJ51" s="70"/>
      <c r="NK51" s="78"/>
      <c r="NL51" s="78"/>
      <c r="NM51" s="78"/>
      <c r="NN51" s="78"/>
      <c r="NO51" s="78"/>
      <c r="NP51" s="78"/>
      <c r="NQ51" s="78"/>
      <c r="NR51" s="78"/>
      <c r="NS51" s="78"/>
      <c r="NT51" s="78"/>
      <c r="NU51" s="78"/>
      <c r="NV51" s="78"/>
      <c r="NW51" s="78"/>
      <c r="NX51" s="92"/>
    </row>
    <row r="52" spans="1:388" ht="13.5" customHeight="1">
      <c r="A52" s="2"/>
      <c r="B52" s="14"/>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c r="KO52" s="22"/>
      <c r="KP52" s="22"/>
      <c r="KQ52" s="22"/>
      <c r="KR52" s="22"/>
      <c r="KS52" s="22"/>
      <c r="KT52" s="22"/>
      <c r="KU52" s="22"/>
      <c r="KV52" s="22"/>
      <c r="KW52" s="22"/>
      <c r="KX52" s="22"/>
      <c r="KY52" s="22"/>
      <c r="KZ52" s="22"/>
      <c r="LA52" s="22"/>
      <c r="LB52" s="22"/>
      <c r="LC52" s="22"/>
      <c r="LD52" s="22"/>
      <c r="LE52" s="22"/>
      <c r="LF52" s="22"/>
      <c r="LG52" s="22"/>
      <c r="LH52" s="22"/>
      <c r="LI52" s="22"/>
      <c r="LJ52" s="22"/>
      <c r="LK52" s="22"/>
      <c r="LL52" s="22"/>
      <c r="LM52" s="22"/>
      <c r="LN52" s="22"/>
      <c r="LO52" s="22"/>
      <c r="LP52" s="22"/>
      <c r="LQ52" s="22"/>
      <c r="LR52" s="22"/>
      <c r="LS52" s="22"/>
      <c r="LT52" s="22"/>
      <c r="LU52" s="22"/>
      <c r="LV52" s="22"/>
      <c r="LW52" s="22"/>
      <c r="LX52" s="22"/>
      <c r="LY52" s="22"/>
      <c r="LZ52" s="22"/>
      <c r="MA52" s="22"/>
      <c r="MB52" s="22"/>
      <c r="MC52" s="22"/>
      <c r="MD52" s="22"/>
      <c r="ME52" s="22"/>
      <c r="MF52" s="22"/>
      <c r="MG52" s="22"/>
      <c r="MH52" s="22"/>
      <c r="MI52" s="22"/>
      <c r="MJ52" s="22"/>
      <c r="MK52" s="22"/>
      <c r="ML52" s="22"/>
      <c r="MM52" s="22"/>
      <c r="MN52" s="22"/>
      <c r="MO52" s="22"/>
      <c r="MP52" s="22"/>
      <c r="MQ52" s="22"/>
      <c r="MR52" s="22"/>
      <c r="MS52" s="22"/>
      <c r="MT52" s="22"/>
      <c r="MU52" s="22"/>
      <c r="MV52" s="22"/>
      <c r="MW52" s="22"/>
      <c r="MX52" s="22"/>
      <c r="MY52" s="22"/>
      <c r="MZ52" s="22"/>
      <c r="NA52" s="22"/>
      <c r="NB52" s="22"/>
      <c r="NC52" s="22"/>
      <c r="ND52" s="22"/>
      <c r="NE52" s="22"/>
      <c r="NF52" s="22"/>
      <c r="NG52" s="22"/>
      <c r="NH52" s="4"/>
      <c r="NI52" s="2"/>
      <c r="NJ52" s="70"/>
      <c r="NK52" s="78"/>
      <c r="NL52" s="78"/>
      <c r="NM52" s="78"/>
      <c r="NN52" s="78"/>
      <c r="NO52" s="78"/>
      <c r="NP52" s="78"/>
      <c r="NQ52" s="78"/>
      <c r="NR52" s="78"/>
      <c r="NS52" s="78"/>
      <c r="NT52" s="78"/>
      <c r="NU52" s="78"/>
      <c r="NV52" s="78"/>
      <c r="NW52" s="78"/>
      <c r="NX52" s="92"/>
    </row>
    <row r="53" spans="1:388" ht="13.5" customHeight="1">
      <c r="A53" s="2"/>
      <c r="B53" s="14"/>
      <c r="C53" s="22"/>
      <c r="D53" s="22"/>
      <c r="E53" s="22"/>
      <c r="F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c r="KO53" s="22"/>
      <c r="KP53" s="22"/>
      <c r="KQ53" s="22"/>
      <c r="KR53" s="22"/>
      <c r="KS53" s="22"/>
      <c r="KT53" s="22"/>
      <c r="KU53" s="22"/>
      <c r="KV53" s="22"/>
      <c r="KW53" s="22"/>
      <c r="KX53" s="22"/>
      <c r="KY53" s="22"/>
      <c r="KZ53" s="22"/>
      <c r="LA53" s="22"/>
      <c r="LB53" s="22"/>
      <c r="LC53" s="22"/>
      <c r="LD53" s="22"/>
      <c r="LE53" s="22"/>
      <c r="LF53" s="22"/>
      <c r="LG53" s="22"/>
      <c r="LH53" s="22"/>
      <c r="LI53" s="22"/>
      <c r="LJ53" s="22"/>
      <c r="LK53" s="22"/>
      <c r="LL53" s="22"/>
      <c r="LM53" s="22"/>
      <c r="LN53" s="22"/>
      <c r="LO53" s="22"/>
      <c r="LP53" s="22"/>
      <c r="LQ53" s="22"/>
      <c r="LR53" s="22"/>
      <c r="LS53" s="22"/>
      <c r="LT53" s="22"/>
      <c r="LU53" s="22"/>
      <c r="LV53" s="22"/>
      <c r="LW53" s="22"/>
      <c r="LX53" s="22"/>
      <c r="LY53" s="22"/>
      <c r="LZ53" s="22"/>
      <c r="MA53" s="22"/>
      <c r="MB53" s="22"/>
      <c r="MC53" s="22"/>
      <c r="MD53" s="22"/>
      <c r="ME53" s="22"/>
      <c r="MF53" s="22"/>
      <c r="MG53" s="22"/>
      <c r="MH53" s="22"/>
      <c r="MI53" s="22"/>
      <c r="MJ53" s="22"/>
      <c r="MK53" s="22"/>
      <c r="ML53" s="22"/>
      <c r="MM53" s="22"/>
      <c r="MN53" s="22"/>
      <c r="MO53" s="22"/>
      <c r="MP53" s="22"/>
      <c r="MQ53" s="22"/>
      <c r="MR53" s="22"/>
      <c r="MS53" s="22"/>
      <c r="MT53" s="22"/>
      <c r="MU53" s="22"/>
      <c r="MV53" s="22"/>
      <c r="MW53" s="22"/>
      <c r="MX53" s="22"/>
      <c r="MY53" s="22"/>
      <c r="MZ53" s="22"/>
      <c r="NA53" s="22"/>
      <c r="NB53" s="22"/>
      <c r="NC53" s="22"/>
      <c r="ND53" s="22"/>
      <c r="NE53" s="22"/>
      <c r="NF53" s="22"/>
      <c r="NG53" s="22"/>
      <c r="NH53" s="4"/>
      <c r="NI53" s="2"/>
      <c r="NJ53" s="70"/>
      <c r="NK53" s="78"/>
      <c r="NL53" s="78"/>
      <c r="NM53" s="78"/>
      <c r="NN53" s="78"/>
      <c r="NO53" s="78"/>
      <c r="NP53" s="78"/>
      <c r="NQ53" s="78"/>
      <c r="NR53" s="78"/>
      <c r="NS53" s="78"/>
      <c r="NT53" s="78"/>
      <c r="NU53" s="78"/>
      <c r="NV53" s="78"/>
      <c r="NW53" s="78"/>
      <c r="NX53" s="92"/>
    </row>
    <row r="54" spans="1:388" ht="13.5" customHeight="1">
      <c r="A54" s="2"/>
      <c r="B54" s="14"/>
      <c r="C54" s="22"/>
      <c r="D54" s="22"/>
      <c r="E54" s="22"/>
      <c r="F54" s="22"/>
      <c r="G54" s="29"/>
      <c r="H54" s="29"/>
      <c r="I54" s="29"/>
      <c r="J54" s="29"/>
      <c r="K54" s="29"/>
      <c r="L54" s="29"/>
      <c r="M54" s="29"/>
      <c r="N54" s="29"/>
      <c r="O54" s="29"/>
      <c r="P54" s="34">
        <f>データ!$B$11</f>
        <v>41275</v>
      </c>
      <c r="Q54" s="37"/>
      <c r="R54" s="37"/>
      <c r="S54" s="37"/>
      <c r="T54" s="37"/>
      <c r="U54" s="37"/>
      <c r="V54" s="37"/>
      <c r="W54" s="37"/>
      <c r="X54" s="37"/>
      <c r="Y54" s="37"/>
      <c r="Z54" s="37"/>
      <c r="AA54" s="37"/>
      <c r="AB54" s="37"/>
      <c r="AC54" s="37"/>
      <c r="AD54" s="45"/>
      <c r="AE54" s="34">
        <f>データ!$C$11</f>
        <v>41640</v>
      </c>
      <c r="AF54" s="37"/>
      <c r="AG54" s="37"/>
      <c r="AH54" s="37"/>
      <c r="AI54" s="37"/>
      <c r="AJ54" s="37"/>
      <c r="AK54" s="37"/>
      <c r="AL54" s="37"/>
      <c r="AM54" s="37"/>
      <c r="AN54" s="37"/>
      <c r="AO54" s="37"/>
      <c r="AP54" s="37"/>
      <c r="AQ54" s="37"/>
      <c r="AR54" s="37"/>
      <c r="AS54" s="45"/>
      <c r="AT54" s="34">
        <f>データ!$D$11</f>
        <v>42005</v>
      </c>
      <c r="AU54" s="37"/>
      <c r="AV54" s="37"/>
      <c r="AW54" s="37"/>
      <c r="AX54" s="37"/>
      <c r="AY54" s="37"/>
      <c r="AZ54" s="37"/>
      <c r="BA54" s="37"/>
      <c r="BB54" s="37"/>
      <c r="BC54" s="37"/>
      <c r="BD54" s="37"/>
      <c r="BE54" s="37"/>
      <c r="BF54" s="37"/>
      <c r="BG54" s="37"/>
      <c r="BH54" s="45"/>
      <c r="BI54" s="34">
        <f>データ!$E$11</f>
        <v>42370</v>
      </c>
      <c r="BJ54" s="37"/>
      <c r="BK54" s="37"/>
      <c r="BL54" s="37"/>
      <c r="BM54" s="37"/>
      <c r="BN54" s="37"/>
      <c r="BO54" s="37"/>
      <c r="BP54" s="37"/>
      <c r="BQ54" s="37"/>
      <c r="BR54" s="37"/>
      <c r="BS54" s="37"/>
      <c r="BT54" s="37"/>
      <c r="BU54" s="37"/>
      <c r="BV54" s="37"/>
      <c r="BW54" s="45"/>
      <c r="BX54" s="34">
        <f>データ!$F$11</f>
        <v>42736</v>
      </c>
      <c r="BY54" s="37"/>
      <c r="BZ54" s="37"/>
      <c r="CA54" s="37"/>
      <c r="CB54" s="37"/>
      <c r="CC54" s="37"/>
      <c r="CD54" s="37"/>
      <c r="CE54" s="37"/>
      <c r="CF54" s="37"/>
      <c r="CG54" s="37"/>
      <c r="CH54" s="37"/>
      <c r="CI54" s="37"/>
      <c r="CJ54" s="37"/>
      <c r="CK54" s="37"/>
      <c r="CL54" s="45"/>
      <c r="CO54" s="22"/>
      <c r="CP54" s="22"/>
      <c r="CQ54" s="22"/>
      <c r="CR54" s="22"/>
      <c r="CS54" s="22"/>
      <c r="CT54" s="22"/>
      <c r="CU54" s="29"/>
      <c r="CV54" s="29"/>
      <c r="CW54" s="29"/>
      <c r="CX54" s="29"/>
      <c r="CY54" s="29"/>
      <c r="CZ54" s="29"/>
      <c r="DA54" s="29"/>
      <c r="DB54" s="29"/>
      <c r="DC54" s="29"/>
      <c r="DD54" s="34">
        <f>データ!$B$11</f>
        <v>41275</v>
      </c>
      <c r="DE54" s="37"/>
      <c r="DF54" s="37"/>
      <c r="DG54" s="37"/>
      <c r="DH54" s="37"/>
      <c r="DI54" s="37"/>
      <c r="DJ54" s="37"/>
      <c r="DK54" s="37"/>
      <c r="DL54" s="37"/>
      <c r="DM54" s="37"/>
      <c r="DN54" s="37"/>
      <c r="DO54" s="37"/>
      <c r="DP54" s="37"/>
      <c r="DQ54" s="37"/>
      <c r="DR54" s="45"/>
      <c r="DS54" s="34">
        <f>データ!$C$11</f>
        <v>41640</v>
      </c>
      <c r="DT54" s="37"/>
      <c r="DU54" s="37"/>
      <c r="DV54" s="37"/>
      <c r="DW54" s="37"/>
      <c r="DX54" s="37"/>
      <c r="DY54" s="37"/>
      <c r="DZ54" s="37"/>
      <c r="EA54" s="37"/>
      <c r="EB54" s="37"/>
      <c r="EC54" s="37"/>
      <c r="ED54" s="37"/>
      <c r="EE54" s="37"/>
      <c r="EF54" s="37"/>
      <c r="EG54" s="45"/>
      <c r="EH54" s="34">
        <f>データ!$D$11</f>
        <v>42005</v>
      </c>
      <c r="EI54" s="37"/>
      <c r="EJ54" s="37"/>
      <c r="EK54" s="37"/>
      <c r="EL54" s="37"/>
      <c r="EM54" s="37"/>
      <c r="EN54" s="37"/>
      <c r="EO54" s="37"/>
      <c r="EP54" s="37"/>
      <c r="EQ54" s="37"/>
      <c r="ER54" s="37"/>
      <c r="ES54" s="37"/>
      <c r="ET54" s="37"/>
      <c r="EU54" s="37"/>
      <c r="EV54" s="45"/>
      <c r="EW54" s="34">
        <f>データ!$E$11</f>
        <v>42370</v>
      </c>
      <c r="EX54" s="37"/>
      <c r="EY54" s="37"/>
      <c r="EZ54" s="37"/>
      <c r="FA54" s="37"/>
      <c r="FB54" s="37"/>
      <c r="FC54" s="37"/>
      <c r="FD54" s="37"/>
      <c r="FE54" s="37"/>
      <c r="FF54" s="37"/>
      <c r="FG54" s="37"/>
      <c r="FH54" s="37"/>
      <c r="FI54" s="37"/>
      <c r="FJ54" s="37"/>
      <c r="FK54" s="45"/>
      <c r="FL54" s="34">
        <f>データ!$F$11</f>
        <v>42736</v>
      </c>
      <c r="FM54" s="37"/>
      <c r="FN54" s="37"/>
      <c r="FO54" s="37"/>
      <c r="FP54" s="37"/>
      <c r="FQ54" s="37"/>
      <c r="FR54" s="37"/>
      <c r="FS54" s="37"/>
      <c r="FT54" s="37"/>
      <c r="FU54" s="37"/>
      <c r="FV54" s="37"/>
      <c r="FW54" s="37"/>
      <c r="FX54" s="37"/>
      <c r="FY54" s="37"/>
      <c r="FZ54" s="45"/>
      <c r="GA54" s="22"/>
      <c r="GB54" s="22"/>
      <c r="GC54" s="22"/>
      <c r="GD54" s="22"/>
      <c r="GE54" s="22"/>
      <c r="GF54" s="22"/>
      <c r="GG54" s="22"/>
      <c r="GH54" s="22"/>
      <c r="GI54" s="29"/>
      <c r="GJ54" s="29"/>
      <c r="GK54" s="29"/>
      <c r="GL54" s="29"/>
      <c r="GM54" s="29"/>
      <c r="GN54" s="29"/>
      <c r="GO54" s="29"/>
      <c r="GP54" s="29"/>
      <c r="GQ54" s="29"/>
      <c r="GR54" s="34">
        <f>データ!$B$11</f>
        <v>41275</v>
      </c>
      <c r="GS54" s="37"/>
      <c r="GT54" s="37"/>
      <c r="GU54" s="37"/>
      <c r="GV54" s="37"/>
      <c r="GW54" s="37"/>
      <c r="GX54" s="37"/>
      <c r="GY54" s="37"/>
      <c r="GZ54" s="37"/>
      <c r="HA54" s="37"/>
      <c r="HB54" s="37"/>
      <c r="HC54" s="37"/>
      <c r="HD54" s="37"/>
      <c r="HE54" s="37"/>
      <c r="HF54" s="45"/>
      <c r="HG54" s="34">
        <f>データ!$C$11</f>
        <v>41640</v>
      </c>
      <c r="HH54" s="37"/>
      <c r="HI54" s="37"/>
      <c r="HJ54" s="37"/>
      <c r="HK54" s="37"/>
      <c r="HL54" s="37"/>
      <c r="HM54" s="37"/>
      <c r="HN54" s="37"/>
      <c r="HO54" s="37"/>
      <c r="HP54" s="37"/>
      <c r="HQ54" s="37"/>
      <c r="HR54" s="37"/>
      <c r="HS54" s="37"/>
      <c r="HT54" s="37"/>
      <c r="HU54" s="45"/>
      <c r="HV54" s="34">
        <f>データ!$D$11</f>
        <v>42005</v>
      </c>
      <c r="HW54" s="37"/>
      <c r="HX54" s="37"/>
      <c r="HY54" s="37"/>
      <c r="HZ54" s="37"/>
      <c r="IA54" s="37"/>
      <c r="IB54" s="37"/>
      <c r="IC54" s="37"/>
      <c r="ID54" s="37"/>
      <c r="IE54" s="37"/>
      <c r="IF54" s="37"/>
      <c r="IG54" s="37"/>
      <c r="IH54" s="37"/>
      <c r="II54" s="37"/>
      <c r="IJ54" s="45"/>
      <c r="IK54" s="34">
        <f>データ!$E$11</f>
        <v>42370</v>
      </c>
      <c r="IL54" s="37"/>
      <c r="IM54" s="37"/>
      <c r="IN54" s="37"/>
      <c r="IO54" s="37"/>
      <c r="IP54" s="37"/>
      <c r="IQ54" s="37"/>
      <c r="IR54" s="37"/>
      <c r="IS54" s="37"/>
      <c r="IT54" s="37"/>
      <c r="IU54" s="37"/>
      <c r="IV54" s="37"/>
      <c r="IW54" s="37"/>
      <c r="IX54" s="37"/>
      <c r="IY54" s="45"/>
      <c r="IZ54" s="34">
        <f>データ!$F$11</f>
        <v>42736</v>
      </c>
      <c r="JA54" s="37"/>
      <c r="JB54" s="37"/>
      <c r="JC54" s="37"/>
      <c r="JD54" s="37"/>
      <c r="JE54" s="37"/>
      <c r="JF54" s="37"/>
      <c r="JG54" s="37"/>
      <c r="JH54" s="37"/>
      <c r="JI54" s="37"/>
      <c r="JJ54" s="37"/>
      <c r="JK54" s="37"/>
      <c r="JL54" s="37"/>
      <c r="JM54" s="37"/>
      <c r="JN54" s="45"/>
      <c r="JO54" s="22"/>
      <c r="JP54" s="22"/>
      <c r="JQ54" s="22"/>
      <c r="JR54" s="22"/>
      <c r="JS54" s="22"/>
      <c r="JT54" s="22"/>
      <c r="JU54" s="22"/>
      <c r="JV54" s="22"/>
      <c r="JW54" s="29"/>
      <c r="JX54" s="29"/>
      <c r="JY54" s="29"/>
      <c r="JZ54" s="29"/>
      <c r="KA54" s="29"/>
      <c r="KB54" s="29"/>
      <c r="KC54" s="29"/>
      <c r="KD54" s="29"/>
      <c r="KE54" s="29"/>
      <c r="KF54" s="34">
        <f>データ!$B$11</f>
        <v>41275</v>
      </c>
      <c r="KG54" s="37"/>
      <c r="KH54" s="37"/>
      <c r="KI54" s="37"/>
      <c r="KJ54" s="37"/>
      <c r="KK54" s="37"/>
      <c r="KL54" s="37"/>
      <c r="KM54" s="37"/>
      <c r="KN54" s="37"/>
      <c r="KO54" s="37"/>
      <c r="KP54" s="37"/>
      <c r="KQ54" s="37"/>
      <c r="KR54" s="37"/>
      <c r="KS54" s="37"/>
      <c r="KT54" s="45"/>
      <c r="KU54" s="34">
        <f>データ!$C$11</f>
        <v>41640</v>
      </c>
      <c r="KV54" s="37"/>
      <c r="KW54" s="37"/>
      <c r="KX54" s="37"/>
      <c r="KY54" s="37"/>
      <c r="KZ54" s="37"/>
      <c r="LA54" s="37"/>
      <c r="LB54" s="37"/>
      <c r="LC54" s="37"/>
      <c r="LD54" s="37"/>
      <c r="LE54" s="37"/>
      <c r="LF54" s="37"/>
      <c r="LG54" s="37"/>
      <c r="LH54" s="37"/>
      <c r="LI54" s="45"/>
      <c r="LJ54" s="34">
        <f>データ!$D$11</f>
        <v>42005</v>
      </c>
      <c r="LK54" s="37"/>
      <c r="LL54" s="37"/>
      <c r="LM54" s="37"/>
      <c r="LN54" s="37"/>
      <c r="LO54" s="37"/>
      <c r="LP54" s="37"/>
      <c r="LQ54" s="37"/>
      <c r="LR54" s="37"/>
      <c r="LS54" s="37"/>
      <c r="LT54" s="37"/>
      <c r="LU54" s="37"/>
      <c r="LV54" s="37"/>
      <c r="LW54" s="37"/>
      <c r="LX54" s="45"/>
      <c r="LY54" s="34">
        <f>データ!$E$11</f>
        <v>42370</v>
      </c>
      <c r="LZ54" s="37"/>
      <c r="MA54" s="37"/>
      <c r="MB54" s="37"/>
      <c r="MC54" s="37"/>
      <c r="MD54" s="37"/>
      <c r="ME54" s="37"/>
      <c r="MF54" s="37"/>
      <c r="MG54" s="37"/>
      <c r="MH54" s="37"/>
      <c r="MI54" s="37"/>
      <c r="MJ54" s="37"/>
      <c r="MK54" s="37"/>
      <c r="ML54" s="37"/>
      <c r="MM54" s="45"/>
      <c r="MN54" s="34">
        <f>データ!$F$11</f>
        <v>42736</v>
      </c>
      <c r="MO54" s="37"/>
      <c r="MP54" s="37"/>
      <c r="MQ54" s="37"/>
      <c r="MR54" s="37"/>
      <c r="MS54" s="37"/>
      <c r="MT54" s="37"/>
      <c r="MU54" s="37"/>
      <c r="MV54" s="37"/>
      <c r="MW54" s="37"/>
      <c r="MX54" s="37"/>
      <c r="MY54" s="37"/>
      <c r="MZ54" s="37"/>
      <c r="NA54" s="37"/>
      <c r="NB54" s="45"/>
      <c r="NC54" s="22"/>
      <c r="ND54" s="22"/>
      <c r="NE54" s="22"/>
      <c r="NF54" s="22"/>
      <c r="NG54" s="22"/>
      <c r="NH54" s="4"/>
      <c r="NI54" s="2"/>
      <c r="NJ54" s="70"/>
      <c r="NK54" s="78"/>
      <c r="NL54" s="78"/>
      <c r="NM54" s="78"/>
      <c r="NN54" s="78"/>
      <c r="NO54" s="78"/>
      <c r="NP54" s="78"/>
      <c r="NQ54" s="78"/>
      <c r="NR54" s="78"/>
      <c r="NS54" s="78"/>
      <c r="NT54" s="78"/>
      <c r="NU54" s="78"/>
      <c r="NV54" s="78"/>
      <c r="NW54" s="78"/>
      <c r="NX54" s="92"/>
    </row>
    <row r="55" spans="1:388" ht="13.5" customHeight="1">
      <c r="A55" s="2"/>
      <c r="B55" s="14"/>
      <c r="C55" s="22"/>
      <c r="D55" s="22"/>
      <c r="E55" s="22"/>
      <c r="F55" s="22"/>
      <c r="G55" s="30" t="s">
        <v>67</v>
      </c>
      <c r="H55" s="30"/>
      <c r="I55" s="30"/>
      <c r="J55" s="30"/>
      <c r="K55" s="30"/>
      <c r="L55" s="30"/>
      <c r="M55" s="30"/>
      <c r="N55" s="30"/>
      <c r="O55" s="30"/>
      <c r="P55" s="36">
        <f>データ!BZ7</f>
        <v>27896</v>
      </c>
      <c r="Q55" s="39"/>
      <c r="R55" s="39"/>
      <c r="S55" s="39"/>
      <c r="T55" s="39"/>
      <c r="U55" s="39"/>
      <c r="V55" s="39"/>
      <c r="W55" s="39"/>
      <c r="X55" s="39"/>
      <c r="Y55" s="39"/>
      <c r="Z55" s="39"/>
      <c r="AA55" s="39"/>
      <c r="AB55" s="39"/>
      <c r="AC55" s="39"/>
      <c r="AD55" s="47"/>
      <c r="AE55" s="36">
        <f>データ!CA7</f>
        <v>26729</v>
      </c>
      <c r="AF55" s="39"/>
      <c r="AG55" s="39"/>
      <c r="AH55" s="39"/>
      <c r="AI55" s="39"/>
      <c r="AJ55" s="39"/>
      <c r="AK55" s="39"/>
      <c r="AL55" s="39"/>
      <c r="AM55" s="39"/>
      <c r="AN55" s="39"/>
      <c r="AO55" s="39"/>
      <c r="AP55" s="39"/>
      <c r="AQ55" s="39"/>
      <c r="AR55" s="39"/>
      <c r="AS55" s="47"/>
      <c r="AT55" s="36">
        <f>データ!CB7</f>
        <v>26902</v>
      </c>
      <c r="AU55" s="39"/>
      <c r="AV55" s="39"/>
      <c r="AW55" s="39"/>
      <c r="AX55" s="39"/>
      <c r="AY55" s="39"/>
      <c r="AZ55" s="39"/>
      <c r="BA55" s="39"/>
      <c r="BB55" s="39"/>
      <c r="BC55" s="39"/>
      <c r="BD55" s="39"/>
      <c r="BE55" s="39"/>
      <c r="BF55" s="39"/>
      <c r="BG55" s="39"/>
      <c r="BH55" s="47"/>
      <c r="BI55" s="36">
        <f>データ!CC7</f>
        <v>27745</v>
      </c>
      <c r="BJ55" s="39"/>
      <c r="BK55" s="39"/>
      <c r="BL55" s="39"/>
      <c r="BM55" s="39"/>
      <c r="BN55" s="39"/>
      <c r="BO55" s="39"/>
      <c r="BP55" s="39"/>
      <c r="BQ55" s="39"/>
      <c r="BR55" s="39"/>
      <c r="BS55" s="39"/>
      <c r="BT55" s="39"/>
      <c r="BU55" s="39"/>
      <c r="BV55" s="39"/>
      <c r="BW55" s="47"/>
      <c r="BX55" s="36">
        <f>データ!CD7</f>
        <v>28529</v>
      </c>
      <c r="BY55" s="39"/>
      <c r="BZ55" s="39"/>
      <c r="CA55" s="39"/>
      <c r="CB55" s="39"/>
      <c r="CC55" s="39"/>
      <c r="CD55" s="39"/>
      <c r="CE55" s="39"/>
      <c r="CF55" s="39"/>
      <c r="CG55" s="39"/>
      <c r="CH55" s="39"/>
      <c r="CI55" s="39"/>
      <c r="CJ55" s="39"/>
      <c r="CK55" s="39"/>
      <c r="CL55" s="47"/>
      <c r="CO55" s="22"/>
      <c r="CP55" s="22"/>
      <c r="CQ55" s="22"/>
      <c r="CR55" s="22"/>
      <c r="CS55" s="22"/>
      <c r="CT55" s="22"/>
      <c r="CU55" s="30" t="s">
        <v>67</v>
      </c>
      <c r="CV55" s="30"/>
      <c r="CW55" s="30"/>
      <c r="CX55" s="30"/>
      <c r="CY55" s="30"/>
      <c r="CZ55" s="30"/>
      <c r="DA55" s="30"/>
      <c r="DB55" s="30"/>
      <c r="DC55" s="30"/>
      <c r="DD55" s="36">
        <f>データ!CK7</f>
        <v>8001</v>
      </c>
      <c r="DE55" s="39"/>
      <c r="DF55" s="39"/>
      <c r="DG55" s="39"/>
      <c r="DH55" s="39"/>
      <c r="DI55" s="39"/>
      <c r="DJ55" s="39"/>
      <c r="DK55" s="39"/>
      <c r="DL55" s="39"/>
      <c r="DM55" s="39"/>
      <c r="DN55" s="39"/>
      <c r="DO55" s="39"/>
      <c r="DP55" s="39"/>
      <c r="DQ55" s="39"/>
      <c r="DR55" s="47"/>
      <c r="DS55" s="36">
        <f>データ!CL7</f>
        <v>7801</v>
      </c>
      <c r="DT55" s="39"/>
      <c r="DU55" s="39"/>
      <c r="DV55" s="39"/>
      <c r="DW55" s="39"/>
      <c r="DX55" s="39"/>
      <c r="DY55" s="39"/>
      <c r="DZ55" s="39"/>
      <c r="EA55" s="39"/>
      <c r="EB55" s="39"/>
      <c r="EC55" s="39"/>
      <c r="ED55" s="39"/>
      <c r="EE55" s="39"/>
      <c r="EF55" s="39"/>
      <c r="EG55" s="47"/>
      <c r="EH55" s="36">
        <f>データ!CM7</f>
        <v>11205</v>
      </c>
      <c r="EI55" s="39"/>
      <c r="EJ55" s="39"/>
      <c r="EK55" s="39"/>
      <c r="EL55" s="39"/>
      <c r="EM55" s="39"/>
      <c r="EN55" s="39"/>
      <c r="EO55" s="39"/>
      <c r="EP55" s="39"/>
      <c r="EQ55" s="39"/>
      <c r="ER55" s="39"/>
      <c r="ES55" s="39"/>
      <c r="ET55" s="39"/>
      <c r="EU55" s="39"/>
      <c r="EV55" s="47"/>
      <c r="EW55" s="36">
        <f>データ!CN7</f>
        <v>8979</v>
      </c>
      <c r="EX55" s="39"/>
      <c r="EY55" s="39"/>
      <c r="EZ55" s="39"/>
      <c r="FA55" s="39"/>
      <c r="FB55" s="39"/>
      <c r="FC55" s="39"/>
      <c r="FD55" s="39"/>
      <c r="FE55" s="39"/>
      <c r="FF55" s="39"/>
      <c r="FG55" s="39"/>
      <c r="FH55" s="39"/>
      <c r="FI55" s="39"/>
      <c r="FJ55" s="39"/>
      <c r="FK55" s="47"/>
      <c r="FL55" s="36">
        <f>データ!CO7</f>
        <v>9476</v>
      </c>
      <c r="FM55" s="39"/>
      <c r="FN55" s="39"/>
      <c r="FO55" s="39"/>
      <c r="FP55" s="39"/>
      <c r="FQ55" s="39"/>
      <c r="FR55" s="39"/>
      <c r="FS55" s="39"/>
      <c r="FT55" s="39"/>
      <c r="FU55" s="39"/>
      <c r="FV55" s="39"/>
      <c r="FW55" s="39"/>
      <c r="FX55" s="39"/>
      <c r="FY55" s="39"/>
      <c r="FZ55" s="47"/>
      <c r="GA55" s="22"/>
      <c r="GB55" s="22"/>
      <c r="GC55" s="22"/>
      <c r="GD55" s="22"/>
      <c r="GE55" s="22"/>
      <c r="GF55" s="22"/>
      <c r="GG55" s="22"/>
      <c r="GH55" s="22"/>
      <c r="GI55" s="30" t="s">
        <v>67</v>
      </c>
      <c r="GJ55" s="30"/>
      <c r="GK55" s="30"/>
      <c r="GL55" s="30"/>
      <c r="GM55" s="30"/>
      <c r="GN55" s="30"/>
      <c r="GO55" s="30"/>
      <c r="GP55" s="30"/>
      <c r="GQ55" s="30"/>
      <c r="GR55" s="35">
        <f>データ!CV7</f>
        <v>75.7</v>
      </c>
      <c r="GS55" s="38"/>
      <c r="GT55" s="38"/>
      <c r="GU55" s="38"/>
      <c r="GV55" s="38"/>
      <c r="GW55" s="38"/>
      <c r="GX55" s="38"/>
      <c r="GY55" s="38"/>
      <c r="GZ55" s="38"/>
      <c r="HA55" s="38"/>
      <c r="HB55" s="38"/>
      <c r="HC55" s="38"/>
      <c r="HD55" s="38"/>
      <c r="HE55" s="38"/>
      <c r="HF55" s="46"/>
      <c r="HG55" s="35">
        <f>データ!CW7</f>
        <v>82.5</v>
      </c>
      <c r="HH55" s="38"/>
      <c r="HI55" s="38"/>
      <c r="HJ55" s="38"/>
      <c r="HK55" s="38"/>
      <c r="HL55" s="38"/>
      <c r="HM55" s="38"/>
      <c r="HN55" s="38"/>
      <c r="HO55" s="38"/>
      <c r="HP55" s="38"/>
      <c r="HQ55" s="38"/>
      <c r="HR55" s="38"/>
      <c r="HS55" s="38"/>
      <c r="HT55" s="38"/>
      <c r="HU55" s="46"/>
      <c r="HV55" s="35">
        <f>データ!CX7</f>
        <v>81.8</v>
      </c>
      <c r="HW55" s="38"/>
      <c r="HX55" s="38"/>
      <c r="HY55" s="38"/>
      <c r="HZ55" s="38"/>
      <c r="IA55" s="38"/>
      <c r="IB55" s="38"/>
      <c r="IC55" s="38"/>
      <c r="ID55" s="38"/>
      <c r="IE55" s="38"/>
      <c r="IF55" s="38"/>
      <c r="IG55" s="38"/>
      <c r="IH55" s="38"/>
      <c r="II55" s="38"/>
      <c r="IJ55" s="46"/>
      <c r="IK55" s="35">
        <f>データ!CY7</f>
        <v>80.599999999999994</v>
      </c>
      <c r="IL55" s="38"/>
      <c r="IM55" s="38"/>
      <c r="IN55" s="38"/>
      <c r="IO55" s="38"/>
      <c r="IP55" s="38"/>
      <c r="IQ55" s="38"/>
      <c r="IR55" s="38"/>
      <c r="IS55" s="38"/>
      <c r="IT55" s="38"/>
      <c r="IU55" s="38"/>
      <c r="IV55" s="38"/>
      <c r="IW55" s="38"/>
      <c r="IX55" s="38"/>
      <c r="IY55" s="46"/>
      <c r="IZ55" s="35">
        <f>データ!CZ7</f>
        <v>73</v>
      </c>
      <c r="JA55" s="38"/>
      <c r="JB55" s="38"/>
      <c r="JC55" s="38"/>
      <c r="JD55" s="38"/>
      <c r="JE55" s="38"/>
      <c r="JF55" s="38"/>
      <c r="JG55" s="38"/>
      <c r="JH55" s="38"/>
      <c r="JI55" s="38"/>
      <c r="JJ55" s="38"/>
      <c r="JK55" s="38"/>
      <c r="JL55" s="38"/>
      <c r="JM55" s="38"/>
      <c r="JN55" s="46"/>
      <c r="JO55" s="22"/>
      <c r="JP55" s="22"/>
      <c r="JQ55" s="22"/>
      <c r="JR55" s="22"/>
      <c r="JS55" s="22"/>
      <c r="JT55" s="22"/>
      <c r="JU55" s="22"/>
      <c r="JV55" s="22"/>
      <c r="JW55" s="30" t="s">
        <v>67</v>
      </c>
      <c r="JX55" s="30"/>
      <c r="JY55" s="30"/>
      <c r="JZ55" s="30"/>
      <c r="KA55" s="30"/>
      <c r="KB55" s="30"/>
      <c r="KC55" s="30"/>
      <c r="KD55" s="30"/>
      <c r="KE55" s="30"/>
      <c r="KF55" s="35">
        <f>データ!DG7</f>
        <v>17.3</v>
      </c>
      <c r="KG55" s="38"/>
      <c r="KH55" s="38"/>
      <c r="KI55" s="38"/>
      <c r="KJ55" s="38"/>
      <c r="KK55" s="38"/>
      <c r="KL55" s="38"/>
      <c r="KM55" s="38"/>
      <c r="KN55" s="38"/>
      <c r="KO55" s="38"/>
      <c r="KP55" s="38"/>
      <c r="KQ55" s="38"/>
      <c r="KR55" s="38"/>
      <c r="KS55" s="38"/>
      <c r="KT55" s="46"/>
      <c r="KU55" s="35">
        <f>データ!DH7</f>
        <v>15.3</v>
      </c>
      <c r="KV55" s="38"/>
      <c r="KW55" s="38"/>
      <c r="KX55" s="38"/>
      <c r="KY55" s="38"/>
      <c r="KZ55" s="38"/>
      <c r="LA55" s="38"/>
      <c r="LB55" s="38"/>
      <c r="LC55" s="38"/>
      <c r="LD55" s="38"/>
      <c r="LE55" s="38"/>
      <c r="LF55" s="38"/>
      <c r="LG55" s="38"/>
      <c r="LH55" s="38"/>
      <c r="LI55" s="46"/>
      <c r="LJ55" s="35">
        <f>データ!DI7</f>
        <v>15.3</v>
      </c>
      <c r="LK55" s="38"/>
      <c r="LL55" s="38"/>
      <c r="LM55" s="38"/>
      <c r="LN55" s="38"/>
      <c r="LO55" s="38"/>
      <c r="LP55" s="38"/>
      <c r="LQ55" s="38"/>
      <c r="LR55" s="38"/>
      <c r="LS55" s="38"/>
      <c r="LT55" s="38"/>
      <c r="LU55" s="38"/>
      <c r="LV55" s="38"/>
      <c r="LW55" s="38"/>
      <c r="LX55" s="46"/>
      <c r="LY55" s="35">
        <f>データ!DJ7</f>
        <v>14.4</v>
      </c>
      <c r="LZ55" s="38"/>
      <c r="MA55" s="38"/>
      <c r="MB55" s="38"/>
      <c r="MC55" s="38"/>
      <c r="MD55" s="38"/>
      <c r="ME55" s="38"/>
      <c r="MF55" s="38"/>
      <c r="MG55" s="38"/>
      <c r="MH55" s="38"/>
      <c r="MI55" s="38"/>
      <c r="MJ55" s="38"/>
      <c r="MK55" s="38"/>
      <c r="ML55" s="38"/>
      <c r="MM55" s="46"/>
      <c r="MN55" s="35">
        <f>データ!DK7</f>
        <v>14</v>
      </c>
      <c r="MO55" s="38"/>
      <c r="MP55" s="38"/>
      <c r="MQ55" s="38"/>
      <c r="MR55" s="38"/>
      <c r="MS55" s="38"/>
      <c r="MT55" s="38"/>
      <c r="MU55" s="38"/>
      <c r="MV55" s="38"/>
      <c r="MW55" s="38"/>
      <c r="MX55" s="38"/>
      <c r="MY55" s="38"/>
      <c r="MZ55" s="38"/>
      <c r="NA55" s="38"/>
      <c r="NB55" s="46"/>
      <c r="NC55" s="22"/>
      <c r="ND55" s="22"/>
      <c r="NE55" s="22"/>
      <c r="NF55" s="22"/>
      <c r="NG55" s="22"/>
      <c r="NH55" s="4"/>
      <c r="NI55" s="2"/>
      <c r="NJ55" s="70"/>
      <c r="NK55" s="78"/>
      <c r="NL55" s="78"/>
      <c r="NM55" s="78"/>
      <c r="NN55" s="78"/>
      <c r="NO55" s="78"/>
      <c r="NP55" s="78"/>
      <c r="NQ55" s="78"/>
      <c r="NR55" s="78"/>
      <c r="NS55" s="78"/>
      <c r="NT55" s="78"/>
      <c r="NU55" s="78"/>
      <c r="NV55" s="78"/>
      <c r="NW55" s="78"/>
      <c r="NX55" s="92"/>
    </row>
    <row r="56" spans="1:388" ht="13.5" customHeight="1">
      <c r="A56" s="2"/>
      <c r="B56" s="14"/>
      <c r="C56" s="22"/>
      <c r="D56" s="22"/>
      <c r="E56" s="22"/>
      <c r="F56" s="22"/>
      <c r="G56" s="30" t="s">
        <v>14</v>
      </c>
      <c r="H56" s="30"/>
      <c r="I56" s="30"/>
      <c r="J56" s="30"/>
      <c r="K56" s="30"/>
      <c r="L56" s="30"/>
      <c r="M56" s="30"/>
      <c r="N56" s="30"/>
      <c r="O56" s="30"/>
      <c r="P56" s="36">
        <f>データ!CE7</f>
        <v>31585</v>
      </c>
      <c r="Q56" s="39"/>
      <c r="R56" s="39"/>
      <c r="S56" s="39"/>
      <c r="T56" s="39"/>
      <c r="U56" s="39"/>
      <c r="V56" s="39"/>
      <c r="W56" s="39"/>
      <c r="X56" s="39"/>
      <c r="Y56" s="39"/>
      <c r="Z56" s="39"/>
      <c r="AA56" s="39"/>
      <c r="AB56" s="39"/>
      <c r="AC56" s="39"/>
      <c r="AD56" s="47"/>
      <c r="AE56" s="36">
        <f>データ!CF7</f>
        <v>32431</v>
      </c>
      <c r="AF56" s="39"/>
      <c r="AG56" s="39"/>
      <c r="AH56" s="39"/>
      <c r="AI56" s="39"/>
      <c r="AJ56" s="39"/>
      <c r="AK56" s="39"/>
      <c r="AL56" s="39"/>
      <c r="AM56" s="39"/>
      <c r="AN56" s="39"/>
      <c r="AO56" s="39"/>
      <c r="AP56" s="39"/>
      <c r="AQ56" s="39"/>
      <c r="AR56" s="39"/>
      <c r="AS56" s="47"/>
      <c r="AT56" s="36">
        <f>データ!CG7</f>
        <v>32532</v>
      </c>
      <c r="AU56" s="39"/>
      <c r="AV56" s="39"/>
      <c r="AW56" s="39"/>
      <c r="AX56" s="39"/>
      <c r="AY56" s="39"/>
      <c r="AZ56" s="39"/>
      <c r="BA56" s="39"/>
      <c r="BB56" s="39"/>
      <c r="BC56" s="39"/>
      <c r="BD56" s="39"/>
      <c r="BE56" s="39"/>
      <c r="BF56" s="39"/>
      <c r="BG56" s="39"/>
      <c r="BH56" s="47"/>
      <c r="BI56" s="36">
        <f>データ!CH7</f>
        <v>33492</v>
      </c>
      <c r="BJ56" s="39"/>
      <c r="BK56" s="39"/>
      <c r="BL56" s="39"/>
      <c r="BM56" s="39"/>
      <c r="BN56" s="39"/>
      <c r="BO56" s="39"/>
      <c r="BP56" s="39"/>
      <c r="BQ56" s="39"/>
      <c r="BR56" s="39"/>
      <c r="BS56" s="39"/>
      <c r="BT56" s="39"/>
      <c r="BU56" s="39"/>
      <c r="BV56" s="39"/>
      <c r="BW56" s="47"/>
      <c r="BX56" s="36">
        <f>データ!CI7</f>
        <v>34136</v>
      </c>
      <c r="BY56" s="39"/>
      <c r="BZ56" s="39"/>
      <c r="CA56" s="39"/>
      <c r="CB56" s="39"/>
      <c r="CC56" s="39"/>
      <c r="CD56" s="39"/>
      <c r="CE56" s="39"/>
      <c r="CF56" s="39"/>
      <c r="CG56" s="39"/>
      <c r="CH56" s="39"/>
      <c r="CI56" s="39"/>
      <c r="CJ56" s="39"/>
      <c r="CK56" s="39"/>
      <c r="CL56" s="47"/>
      <c r="CO56" s="22"/>
      <c r="CP56" s="22"/>
      <c r="CQ56" s="22"/>
      <c r="CR56" s="22"/>
      <c r="CS56" s="22"/>
      <c r="CT56" s="22"/>
      <c r="CU56" s="30" t="s">
        <v>14</v>
      </c>
      <c r="CV56" s="30"/>
      <c r="CW56" s="30"/>
      <c r="CX56" s="30"/>
      <c r="CY56" s="30"/>
      <c r="CZ56" s="30"/>
      <c r="DA56" s="30"/>
      <c r="DB56" s="30"/>
      <c r="DC56" s="30"/>
      <c r="DD56" s="36">
        <f>データ!CP7</f>
        <v>9437</v>
      </c>
      <c r="DE56" s="39"/>
      <c r="DF56" s="39"/>
      <c r="DG56" s="39"/>
      <c r="DH56" s="39"/>
      <c r="DI56" s="39"/>
      <c r="DJ56" s="39"/>
      <c r="DK56" s="39"/>
      <c r="DL56" s="39"/>
      <c r="DM56" s="39"/>
      <c r="DN56" s="39"/>
      <c r="DO56" s="39"/>
      <c r="DP56" s="39"/>
      <c r="DQ56" s="39"/>
      <c r="DR56" s="47"/>
      <c r="DS56" s="36">
        <f>データ!CQ7</f>
        <v>9726</v>
      </c>
      <c r="DT56" s="39"/>
      <c r="DU56" s="39"/>
      <c r="DV56" s="39"/>
      <c r="DW56" s="39"/>
      <c r="DX56" s="39"/>
      <c r="DY56" s="39"/>
      <c r="DZ56" s="39"/>
      <c r="EA56" s="39"/>
      <c r="EB56" s="39"/>
      <c r="EC56" s="39"/>
      <c r="ED56" s="39"/>
      <c r="EE56" s="39"/>
      <c r="EF56" s="39"/>
      <c r="EG56" s="47"/>
      <c r="EH56" s="36">
        <f>データ!CR7</f>
        <v>10037</v>
      </c>
      <c r="EI56" s="39"/>
      <c r="EJ56" s="39"/>
      <c r="EK56" s="39"/>
      <c r="EL56" s="39"/>
      <c r="EM56" s="39"/>
      <c r="EN56" s="39"/>
      <c r="EO56" s="39"/>
      <c r="EP56" s="39"/>
      <c r="EQ56" s="39"/>
      <c r="ER56" s="39"/>
      <c r="ES56" s="39"/>
      <c r="ET56" s="39"/>
      <c r="EU56" s="39"/>
      <c r="EV56" s="47"/>
      <c r="EW56" s="36">
        <f>データ!CS7</f>
        <v>9976</v>
      </c>
      <c r="EX56" s="39"/>
      <c r="EY56" s="39"/>
      <c r="EZ56" s="39"/>
      <c r="FA56" s="39"/>
      <c r="FB56" s="39"/>
      <c r="FC56" s="39"/>
      <c r="FD56" s="39"/>
      <c r="FE56" s="39"/>
      <c r="FF56" s="39"/>
      <c r="FG56" s="39"/>
      <c r="FH56" s="39"/>
      <c r="FI56" s="39"/>
      <c r="FJ56" s="39"/>
      <c r="FK56" s="47"/>
      <c r="FL56" s="36">
        <f>データ!CT7</f>
        <v>10130</v>
      </c>
      <c r="FM56" s="39"/>
      <c r="FN56" s="39"/>
      <c r="FO56" s="39"/>
      <c r="FP56" s="39"/>
      <c r="FQ56" s="39"/>
      <c r="FR56" s="39"/>
      <c r="FS56" s="39"/>
      <c r="FT56" s="39"/>
      <c r="FU56" s="39"/>
      <c r="FV56" s="39"/>
      <c r="FW56" s="39"/>
      <c r="FX56" s="39"/>
      <c r="FY56" s="39"/>
      <c r="FZ56" s="47"/>
      <c r="GA56" s="22"/>
      <c r="GB56" s="22"/>
      <c r="GC56" s="22"/>
      <c r="GD56" s="22"/>
      <c r="GE56" s="22"/>
      <c r="GF56" s="22"/>
      <c r="GG56" s="22"/>
      <c r="GH56" s="22"/>
      <c r="GI56" s="30" t="s">
        <v>14</v>
      </c>
      <c r="GJ56" s="30"/>
      <c r="GK56" s="30"/>
      <c r="GL56" s="30"/>
      <c r="GM56" s="30"/>
      <c r="GN56" s="30"/>
      <c r="GO56" s="30"/>
      <c r="GP56" s="30"/>
      <c r="GQ56" s="30"/>
      <c r="GR56" s="35">
        <f>データ!DA7</f>
        <v>61.2</v>
      </c>
      <c r="GS56" s="38"/>
      <c r="GT56" s="38"/>
      <c r="GU56" s="38"/>
      <c r="GV56" s="38"/>
      <c r="GW56" s="38"/>
      <c r="GX56" s="38"/>
      <c r="GY56" s="38"/>
      <c r="GZ56" s="38"/>
      <c r="HA56" s="38"/>
      <c r="HB56" s="38"/>
      <c r="HC56" s="38"/>
      <c r="HD56" s="38"/>
      <c r="HE56" s="38"/>
      <c r="HF56" s="46"/>
      <c r="HG56" s="35">
        <f>データ!DB7</f>
        <v>62.1</v>
      </c>
      <c r="HH56" s="38"/>
      <c r="HI56" s="38"/>
      <c r="HJ56" s="38"/>
      <c r="HK56" s="38"/>
      <c r="HL56" s="38"/>
      <c r="HM56" s="38"/>
      <c r="HN56" s="38"/>
      <c r="HO56" s="38"/>
      <c r="HP56" s="38"/>
      <c r="HQ56" s="38"/>
      <c r="HR56" s="38"/>
      <c r="HS56" s="38"/>
      <c r="HT56" s="38"/>
      <c r="HU56" s="46"/>
      <c r="HV56" s="35">
        <f>データ!DC7</f>
        <v>62.5</v>
      </c>
      <c r="HW56" s="38"/>
      <c r="HX56" s="38"/>
      <c r="HY56" s="38"/>
      <c r="HZ56" s="38"/>
      <c r="IA56" s="38"/>
      <c r="IB56" s="38"/>
      <c r="IC56" s="38"/>
      <c r="ID56" s="38"/>
      <c r="IE56" s="38"/>
      <c r="IF56" s="38"/>
      <c r="IG56" s="38"/>
      <c r="IH56" s="38"/>
      <c r="II56" s="38"/>
      <c r="IJ56" s="46"/>
      <c r="IK56" s="35">
        <f>データ!DD7</f>
        <v>63.4</v>
      </c>
      <c r="IL56" s="38"/>
      <c r="IM56" s="38"/>
      <c r="IN56" s="38"/>
      <c r="IO56" s="38"/>
      <c r="IP56" s="38"/>
      <c r="IQ56" s="38"/>
      <c r="IR56" s="38"/>
      <c r="IS56" s="38"/>
      <c r="IT56" s="38"/>
      <c r="IU56" s="38"/>
      <c r="IV56" s="38"/>
      <c r="IW56" s="38"/>
      <c r="IX56" s="38"/>
      <c r="IY56" s="46"/>
      <c r="IZ56" s="35">
        <f>データ!DE7</f>
        <v>63.4</v>
      </c>
      <c r="JA56" s="38"/>
      <c r="JB56" s="38"/>
      <c r="JC56" s="38"/>
      <c r="JD56" s="38"/>
      <c r="JE56" s="38"/>
      <c r="JF56" s="38"/>
      <c r="JG56" s="38"/>
      <c r="JH56" s="38"/>
      <c r="JI56" s="38"/>
      <c r="JJ56" s="38"/>
      <c r="JK56" s="38"/>
      <c r="JL56" s="38"/>
      <c r="JM56" s="38"/>
      <c r="JN56" s="46"/>
      <c r="JO56" s="22"/>
      <c r="JP56" s="22"/>
      <c r="JQ56" s="22"/>
      <c r="JR56" s="22"/>
      <c r="JS56" s="22"/>
      <c r="JT56" s="22"/>
      <c r="JU56" s="22"/>
      <c r="JV56" s="22"/>
      <c r="JW56" s="30" t="s">
        <v>14</v>
      </c>
      <c r="JX56" s="30"/>
      <c r="JY56" s="30"/>
      <c r="JZ56" s="30"/>
      <c r="KA56" s="30"/>
      <c r="KB56" s="30"/>
      <c r="KC56" s="30"/>
      <c r="KD56" s="30"/>
      <c r="KE56" s="30"/>
      <c r="KF56" s="35">
        <f>データ!DL7</f>
        <v>19.3</v>
      </c>
      <c r="KG56" s="38"/>
      <c r="KH56" s="38"/>
      <c r="KI56" s="38"/>
      <c r="KJ56" s="38"/>
      <c r="KK56" s="38"/>
      <c r="KL56" s="38"/>
      <c r="KM56" s="38"/>
      <c r="KN56" s="38"/>
      <c r="KO56" s="38"/>
      <c r="KP56" s="38"/>
      <c r="KQ56" s="38"/>
      <c r="KR56" s="38"/>
      <c r="KS56" s="38"/>
      <c r="KT56" s="46"/>
      <c r="KU56" s="35">
        <f>データ!DM7</f>
        <v>18.899999999999999</v>
      </c>
      <c r="KV56" s="38"/>
      <c r="KW56" s="38"/>
      <c r="KX56" s="38"/>
      <c r="KY56" s="38"/>
      <c r="KZ56" s="38"/>
      <c r="LA56" s="38"/>
      <c r="LB56" s="38"/>
      <c r="LC56" s="38"/>
      <c r="LD56" s="38"/>
      <c r="LE56" s="38"/>
      <c r="LF56" s="38"/>
      <c r="LG56" s="38"/>
      <c r="LH56" s="38"/>
      <c r="LI56" s="46"/>
      <c r="LJ56" s="35">
        <f>データ!DN7</f>
        <v>19</v>
      </c>
      <c r="LK56" s="38"/>
      <c r="LL56" s="38"/>
      <c r="LM56" s="38"/>
      <c r="LN56" s="38"/>
      <c r="LO56" s="38"/>
      <c r="LP56" s="38"/>
      <c r="LQ56" s="38"/>
      <c r="LR56" s="38"/>
      <c r="LS56" s="38"/>
      <c r="LT56" s="38"/>
      <c r="LU56" s="38"/>
      <c r="LV56" s="38"/>
      <c r="LW56" s="38"/>
      <c r="LX56" s="46"/>
      <c r="LY56" s="35">
        <f>データ!DO7</f>
        <v>18.7</v>
      </c>
      <c r="LZ56" s="38"/>
      <c r="MA56" s="38"/>
      <c r="MB56" s="38"/>
      <c r="MC56" s="38"/>
      <c r="MD56" s="38"/>
      <c r="ME56" s="38"/>
      <c r="MF56" s="38"/>
      <c r="MG56" s="38"/>
      <c r="MH56" s="38"/>
      <c r="MI56" s="38"/>
      <c r="MJ56" s="38"/>
      <c r="MK56" s="38"/>
      <c r="ML56" s="38"/>
      <c r="MM56" s="46"/>
      <c r="MN56" s="35">
        <f>データ!DP7</f>
        <v>18.3</v>
      </c>
      <c r="MO56" s="38"/>
      <c r="MP56" s="38"/>
      <c r="MQ56" s="38"/>
      <c r="MR56" s="38"/>
      <c r="MS56" s="38"/>
      <c r="MT56" s="38"/>
      <c r="MU56" s="38"/>
      <c r="MV56" s="38"/>
      <c r="MW56" s="38"/>
      <c r="MX56" s="38"/>
      <c r="MY56" s="38"/>
      <c r="MZ56" s="38"/>
      <c r="NA56" s="38"/>
      <c r="NB56" s="46"/>
      <c r="NC56" s="22"/>
      <c r="ND56" s="22"/>
      <c r="NE56" s="22"/>
      <c r="NF56" s="22"/>
      <c r="NG56" s="22"/>
      <c r="NH56" s="4"/>
      <c r="NI56" s="2"/>
      <c r="NJ56" s="70"/>
      <c r="NK56" s="78"/>
      <c r="NL56" s="78"/>
      <c r="NM56" s="78"/>
      <c r="NN56" s="78"/>
      <c r="NO56" s="78"/>
      <c r="NP56" s="78"/>
      <c r="NQ56" s="78"/>
      <c r="NR56" s="78"/>
      <c r="NS56" s="78"/>
      <c r="NT56" s="78"/>
      <c r="NU56" s="78"/>
      <c r="NV56" s="78"/>
      <c r="NW56" s="78"/>
      <c r="NX56" s="92"/>
    </row>
    <row r="57" spans="1:388" ht="13.5" customHeight="1">
      <c r="A57" s="2"/>
      <c r="B57" s="14"/>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c r="KO57" s="22"/>
      <c r="KP57" s="22"/>
      <c r="KQ57" s="22"/>
      <c r="KR57" s="22"/>
      <c r="KS57" s="22"/>
      <c r="KT57" s="22"/>
      <c r="KU57" s="22"/>
      <c r="KV57" s="22"/>
      <c r="KW57" s="22"/>
      <c r="KX57" s="22"/>
      <c r="KY57" s="22"/>
      <c r="KZ57" s="22"/>
      <c r="LA57" s="22"/>
      <c r="LB57" s="22"/>
      <c r="LC57" s="22"/>
      <c r="LD57" s="22"/>
      <c r="LE57" s="22"/>
      <c r="LF57" s="22"/>
      <c r="LG57" s="22"/>
      <c r="LH57" s="22"/>
      <c r="LI57" s="22"/>
      <c r="LJ57" s="22"/>
      <c r="LK57" s="22"/>
      <c r="LL57" s="22"/>
      <c r="LM57" s="22"/>
      <c r="LN57" s="22"/>
      <c r="LO57" s="22"/>
      <c r="LP57" s="22"/>
      <c r="LQ57" s="22"/>
      <c r="LR57" s="22"/>
      <c r="LS57" s="22"/>
      <c r="LT57" s="22"/>
      <c r="LU57" s="22"/>
      <c r="LV57" s="22"/>
      <c r="LW57" s="22"/>
      <c r="LX57" s="22"/>
      <c r="LY57" s="22"/>
      <c r="LZ57" s="22"/>
      <c r="MA57" s="22"/>
      <c r="MB57" s="22"/>
      <c r="MC57" s="22"/>
      <c r="MD57" s="22"/>
      <c r="ME57" s="22"/>
      <c r="MF57" s="22"/>
      <c r="MG57" s="22"/>
      <c r="MH57" s="22"/>
      <c r="MI57" s="22"/>
      <c r="MJ57" s="22"/>
      <c r="MK57" s="22"/>
      <c r="ML57" s="22"/>
      <c r="MM57" s="22"/>
      <c r="MN57" s="22"/>
      <c r="MO57" s="22"/>
      <c r="MP57" s="22"/>
      <c r="MQ57" s="22"/>
      <c r="MR57" s="22"/>
      <c r="MS57" s="22"/>
      <c r="MT57" s="22"/>
      <c r="MU57" s="22"/>
      <c r="MV57" s="22"/>
      <c r="MW57" s="22"/>
      <c r="MX57" s="22"/>
      <c r="MY57" s="22"/>
      <c r="MZ57" s="22"/>
      <c r="NA57" s="22"/>
      <c r="NB57" s="22"/>
      <c r="NC57" s="22"/>
      <c r="ND57" s="22"/>
      <c r="NE57" s="22"/>
      <c r="NF57" s="22"/>
      <c r="NG57" s="22"/>
      <c r="NH57" s="4"/>
      <c r="NI57" s="2"/>
      <c r="NJ57" s="70"/>
      <c r="NK57" s="78"/>
      <c r="NL57" s="78"/>
      <c r="NM57" s="78"/>
      <c r="NN57" s="78"/>
      <c r="NO57" s="78"/>
      <c r="NP57" s="78"/>
      <c r="NQ57" s="78"/>
      <c r="NR57" s="78"/>
      <c r="NS57" s="78"/>
      <c r="NT57" s="78"/>
      <c r="NU57" s="78"/>
      <c r="NV57" s="78"/>
      <c r="NW57" s="78"/>
      <c r="NX57" s="92"/>
    </row>
    <row r="58" spans="1:388" ht="13.5" customHeight="1">
      <c r="A58" s="2"/>
      <c r="B58" s="14"/>
      <c r="C58" s="23"/>
      <c r="D58" s="22"/>
      <c r="E58" s="26" t="s">
        <v>11</v>
      </c>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2"/>
      <c r="CQ58" s="22"/>
      <c r="CR58" s="22"/>
      <c r="CS58" s="26" t="s">
        <v>61</v>
      </c>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3"/>
      <c r="GE58" s="23"/>
      <c r="GF58" s="23"/>
      <c r="GG58" s="26" t="s">
        <v>27</v>
      </c>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22"/>
      <c r="JS58" s="22"/>
      <c r="JT58" s="22"/>
      <c r="JU58" s="26" t="s">
        <v>40</v>
      </c>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3"/>
      <c r="NF58" s="23"/>
      <c r="NG58" s="23"/>
      <c r="NH58" s="4"/>
      <c r="NI58" s="2"/>
      <c r="NJ58" s="70"/>
      <c r="NK58" s="78"/>
      <c r="NL58" s="78"/>
      <c r="NM58" s="78"/>
      <c r="NN58" s="78"/>
      <c r="NO58" s="78"/>
      <c r="NP58" s="78"/>
      <c r="NQ58" s="78"/>
      <c r="NR58" s="78"/>
      <c r="NS58" s="78"/>
      <c r="NT58" s="78"/>
      <c r="NU58" s="78"/>
      <c r="NV58" s="78"/>
      <c r="NW58" s="78"/>
      <c r="NX58" s="92"/>
    </row>
    <row r="59" spans="1:388" ht="13.5" customHeight="1">
      <c r="A59" s="2"/>
      <c r="B59" s="14"/>
      <c r="C59" s="23"/>
      <c r="D59" s="2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2"/>
      <c r="CQ59" s="22"/>
      <c r="CR59" s="22"/>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3"/>
      <c r="GE59" s="23"/>
      <c r="GF59" s="23"/>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22"/>
      <c r="JS59" s="22"/>
      <c r="JT59" s="22"/>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3"/>
      <c r="NF59" s="23"/>
      <c r="NG59" s="23"/>
      <c r="NH59" s="4"/>
      <c r="NI59" s="2"/>
      <c r="NJ59" s="70"/>
      <c r="NK59" s="78"/>
      <c r="NL59" s="78"/>
      <c r="NM59" s="78"/>
      <c r="NN59" s="78"/>
      <c r="NO59" s="78"/>
      <c r="NP59" s="78"/>
      <c r="NQ59" s="78"/>
      <c r="NR59" s="78"/>
      <c r="NS59" s="78"/>
      <c r="NT59" s="78"/>
      <c r="NU59" s="78"/>
      <c r="NV59" s="78"/>
      <c r="NW59" s="78"/>
      <c r="NX59" s="92"/>
    </row>
    <row r="60" spans="1:388" ht="13.5" customHeight="1">
      <c r="A60" s="2"/>
      <c r="B60" s="14"/>
      <c r="C60" s="24"/>
      <c r="D60" s="24"/>
      <c r="E60" s="24"/>
      <c r="F60" s="24"/>
      <c r="G60" s="24"/>
      <c r="H60" s="24"/>
      <c r="I60" s="24"/>
      <c r="J60" s="24"/>
      <c r="K60" s="24"/>
      <c r="L60" s="24"/>
      <c r="M60" s="24"/>
      <c r="N60" s="24"/>
      <c r="O60" s="24"/>
      <c r="P60" s="24"/>
      <c r="Q60" s="40"/>
      <c r="R60" s="24"/>
      <c r="S60" s="24"/>
      <c r="T60" s="24"/>
      <c r="U60" s="24"/>
      <c r="V60" s="24"/>
      <c r="W60" s="24"/>
      <c r="X60" s="24"/>
      <c r="Y60" s="24"/>
      <c r="Z60" s="24"/>
      <c r="AA60" s="24"/>
      <c r="AB60" s="24"/>
      <c r="AC60" s="24"/>
      <c r="AD60" s="24"/>
      <c r="AE60" s="40"/>
      <c r="AF60" s="24"/>
      <c r="AG60" s="24"/>
      <c r="AH60" s="24"/>
      <c r="AI60" s="24"/>
      <c r="AJ60" s="24"/>
      <c r="AK60" s="24"/>
      <c r="AL60" s="24"/>
      <c r="AM60" s="24"/>
      <c r="AN60" s="24"/>
      <c r="AO60" s="24"/>
      <c r="AP60" s="24"/>
      <c r="AQ60" s="24"/>
      <c r="AR60" s="24"/>
      <c r="AS60" s="40"/>
      <c r="AT60" s="24"/>
      <c r="AU60" s="24"/>
      <c r="AV60" s="24"/>
      <c r="AW60" s="24"/>
      <c r="AX60" s="24"/>
      <c r="AY60" s="24"/>
      <c r="AZ60" s="24"/>
      <c r="BA60" s="24"/>
      <c r="BB60" s="24"/>
      <c r="BC60" s="24"/>
      <c r="BD60" s="24"/>
      <c r="BE60" s="24"/>
      <c r="BF60" s="22"/>
      <c r="BG60" s="22"/>
      <c r="BH60" s="24"/>
      <c r="BI60" s="24"/>
      <c r="BJ60" s="24"/>
      <c r="BK60" s="24"/>
      <c r="BL60" s="24"/>
      <c r="BM60" s="24"/>
      <c r="BN60" s="24"/>
      <c r="BO60" s="24"/>
      <c r="BP60" s="24"/>
      <c r="BQ60" s="24"/>
      <c r="BR60" s="24"/>
      <c r="BS60" s="24"/>
      <c r="BT60" s="40"/>
      <c r="BU60" s="24"/>
      <c r="BV60" s="24"/>
      <c r="BW60" s="24"/>
      <c r="BX60" s="24"/>
      <c r="BY60" s="24"/>
      <c r="BZ60" s="24"/>
      <c r="CA60" s="24"/>
      <c r="CB60" s="24"/>
      <c r="CC60" s="24"/>
      <c r="CD60" s="24"/>
      <c r="CE60" s="24"/>
      <c r="CF60" s="24"/>
      <c r="CG60" s="24"/>
      <c r="CH60" s="40"/>
      <c r="CI60" s="24"/>
      <c r="CJ60" s="24"/>
      <c r="CK60" s="24"/>
      <c r="CL60" s="24"/>
      <c r="CM60" s="24"/>
      <c r="CN60" s="24"/>
      <c r="CO60" s="24"/>
      <c r="CP60" s="24"/>
      <c r="CQ60" s="24"/>
      <c r="CR60" s="24"/>
      <c r="CS60" s="24"/>
      <c r="CT60" s="24"/>
      <c r="CU60" s="24"/>
      <c r="CV60" s="24"/>
      <c r="CW60" s="24"/>
      <c r="CX60" s="24"/>
      <c r="CY60" s="24"/>
      <c r="CZ60" s="24"/>
      <c r="DA60" s="40"/>
      <c r="DB60" s="24"/>
      <c r="DC60" s="24"/>
      <c r="DD60" s="24"/>
      <c r="DE60" s="24"/>
      <c r="DF60" s="24"/>
      <c r="DG60" s="24"/>
      <c r="DH60" s="24"/>
      <c r="DI60" s="24"/>
      <c r="DJ60" s="40"/>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2"/>
      <c r="GQ60" s="22"/>
      <c r="GR60" s="24"/>
      <c r="GS60" s="24"/>
      <c r="GT60" s="24"/>
      <c r="GU60" s="24"/>
      <c r="GV60" s="24"/>
      <c r="GW60" s="24"/>
      <c r="GX60" s="24"/>
      <c r="GY60" s="24"/>
      <c r="GZ60" s="24"/>
      <c r="HA60" s="24"/>
      <c r="HB60" s="24"/>
      <c r="HC60" s="24"/>
      <c r="HD60" s="40"/>
      <c r="HE60" s="24"/>
      <c r="HF60" s="24"/>
      <c r="HG60" s="24"/>
      <c r="HH60" s="24"/>
      <c r="HI60" s="24"/>
      <c r="HJ60" s="24"/>
      <c r="HK60" s="24"/>
      <c r="HL60" s="24"/>
      <c r="HM60" s="24"/>
      <c r="HN60" s="24"/>
      <c r="HO60" s="24"/>
      <c r="HP60" s="24"/>
      <c r="HQ60" s="24"/>
      <c r="HR60" s="40"/>
      <c r="HS60" s="24"/>
      <c r="HT60" s="24"/>
      <c r="HU60" s="24"/>
      <c r="HV60" s="24"/>
      <c r="HW60" s="24"/>
      <c r="HX60" s="24"/>
      <c r="HY60" s="24"/>
      <c r="HZ60" s="24"/>
      <c r="IA60" s="24"/>
      <c r="IB60" s="24"/>
      <c r="IC60" s="24"/>
      <c r="ID60" s="24"/>
      <c r="IE60" s="24"/>
      <c r="IF60" s="24"/>
      <c r="IG60" s="40"/>
      <c r="IH60" s="24"/>
      <c r="II60" s="24"/>
      <c r="IJ60" s="24"/>
      <c r="IK60" s="24"/>
      <c r="IL60" s="24"/>
      <c r="IM60" s="24"/>
      <c r="IN60" s="24"/>
      <c r="IO60" s="24"/>
      <c r="IP60" s="24"/>
      <c r="IQ60" s="24"/>
      <c r="IR60" s="24"/>
      <c r="IS60" s="24"/>
      <c r="IT60" s="22"/>
      <c r="IU60" s="22"/>
      <c r="IV60" s="24"/>
      <c r="IW60" s="24"/>
      <c r="IX60" s="24"/>
      <c r="IY60" s="24"/>
      <c r="IZ60" s="24"/>
      <c r="JA60" s="24"/>
      <c r="JB60" s="24"/>
      <c r="JC60" s="24"/>
      <c r="JD60" s="24"/>
      <c r="JE60" s="24"/>
      <c r="JF60" s="24"/>
      <c r="JG60" s="24"/>
      <c r="JH60" s="40"/>
      <c r="JI60" s="24"/>
      <c r="JJ60" s="24"/>
      <c r="JK60" s="24"/>
      <c r="JL60" s="24"/>
      <c r="JM60" s="24"/>
      <c r="JN60" s="24"/>
      <c r="JO60" s="24"/>
      <c r="JP60" s="24"/>
      <c r="JQ60" s="24"/>
      <c r="JR60" s="24"/>
      <c r="JS60" s="24"/>
      <c r="JT60" s="24"/>
      <c r="JU60" s="24"/>
      <c r="JV60" s="24"/>
      <c r="JW60" s="24"/>
      <c r="JX60" s="40"/>
      <c r="JY60" s="24"/>
      <c r="JZ60" s="24"/>
      <c r="KA60" s="24"/>
      <c r="KB60" s="24"/>
      <c r="KC60" s="24"/>
      <c r="KD60" s="24"/>
      <c r="KE60" s="24"/>
      <c r="KF60" s="24"/>
      <c r="KG60" s="24"/>
      <c r="KH60" s="24"/>
      <c r="KI60" s="24"/>
      <c r="KJ60" s="24"/>
      <c r="KK60" s="24"/>
      <c r="KL60" s="24"/>
      <c r="KM60" s="24"/>
      <c r="KN60" s="24"/>
      <c r="KO60" s="40"/>
      <c r="KP60" s="24"/>
      <c r="KQ60" s="24"/>
      <c r="KR60" s="24"/>
      <c r="KS60" s="24"/>
      <c r="KT60" s="24"/>
      <c r="KU60" s="24"/>
      <c r="KV60" s="24"/>
      <c r="KW60" s="24"/>
      <c r="KX60" s="24"/>
      <c r="KY60" s="24"/>
      <c r="KZ60" s="24"/>
      <c r="LA60" s="24"/>
      <c r="LB60" s="22"/>
      <c r="LC60" s="22"/>
      <c r="LD60" s="24"/>
      <c r="LE60" s="24"/>
      <c r="LF60" s="24"/>
      <c r="LG60" s="24"/>
      <c r="LH60" s="24"/>
      <c r="LI60" s="24"/>
      <c r="LJ60" s="24"/>
      <c r="LK60" s="24"/>
      <c r="LL60" s="24"/>
      <c r="LM60" s="24"/>
      <c r="LN60" s="24"/>
      <c r="LO60" s="24"/>
      <c r="LP60" s="24"/>
      <c r="LQ60" s="24"/>
      <c r="LR60" s="24"/>
      <c r="LS60" s="24"/>
      <c r="LT60" s="24"/>
      <c r="LU60" s="24"/>
      <c r="LV60" s="24"/>
      <c r="LW60" s="24"/>
      <c r="LX60" s="24"/>
      <c r="LY60" s="24"/>
      <c r="LZ60" s="24"/>
      <c r="MA60" s="24"/>
      <c r="MB60" s="24"/>
      <c r="MC60" s="24"/>
      <c r="MD60" s="40"/>
      <c r="ME60" s="24"/>
      <c r="MF60" s="24"/>
      <c r="MG60" s="24"/>
      <c r="MH60" s="24"/>
      <c r="MI60" s="24"/>
      <c r="MJ60" s="24"/>
      <c r="MK60" s="24"/>
      <c r="ML60" s="24"/>
      <c r="MM60" s="24"/>
      <c r="MN60" s="24"/>
      <c r="MO60" s="24"/>
      <c r="MP60" s="24"/>
      <c r="MQ60" s="24"/>
      <c r="MR60" s="24"/>
      <c r="MS60" s="24"/>
      <c r="MT60" s="24"/>
      <c r="MU60" s="24"/>
      <c r="MV60" s="24"/>
      <c r="MW60" s="24"/>
      <c r="MX60" s="24"/>
      <c r="MY60" s="24"/>
      <c r="MZ60" s="24"/>
      <c r="NA60" s="24"/>
      <c r="NB60" s="24"/>
      <c r="NC60" s="24"/>
      <c r="ND60" s="24"/>
      <c r="NE60" s="24"/>
      <c r="NF60" s="24"/>
      <c r="NG60" s="24"/>
      <c r="NH60" s="4"/>
      <c r="NI60" s="2"/>
      <c r="NJ60" s="70"/>
      <c r="NK60" s="78"/>
      <c r="NL60" s="78"/>
      <c r="NM60" s="78"/>
      <c r="NN60" s="78"/>
      <c r="NO60" s="78"/>
      <c r="NP60" s="78"/>
      <c r="NQ60" s="78"/>
      <c r="NR60" s="78"/>
      <c r="NS60" s="78"/>
      <c r="NT60" s="78"/>
      <c r="NU60" s="78"/>
      <c r="NV60" s="78"/>
      <c r="NW60" s="78"/>
      <c r="NX60" s="92"/>
    </row>
    <row r="61" spans="1:388" ht="13.5" customHeight="1">
      <c r="A61" s="2"/>
      <c r="B61" s="1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c r="IW61" s="25"/>
      <c r="IX61" s="25"/>
      <c r="IY61" s="25"/>
      <c r="IZ61" s="25"/>
      <c r="JA61" s="25"/>
      <c r="JB61" s="25"/>
      <c r="JC61" s="25"/>
      <c r="JD61" s="25"/>
      <c r="JE61" s="25"/>
      <c r="JF61" s="25"/>
      <c r="JG61" s="25"/>
      <c r="JH61" s="25"/>
      <c r="JI61" s="25"/>
      <c r="JJ61" s="25"/>
      <c r="JK61" s="25"/>
      <c r="JL61" s="25"/>
      <c r="JM61" s="25"/>
      <c r="JN61" s="25"/>
      <c r="JO61" s="25"/>
      <c r="JP61" s="25"/>
      <c r="JQ61" s="25"/>
      <c r="JR61" s="25"/>
      <c r="JS61" s="25"/>
      <c r="JT61" s="25"/>
      <c r="JU61" s="25"/>
      <c r="JV61" s="25"/>
      <c r="JW61" s="25"/>
      <c r="JX61" s="25"/>
      <c r="JY61" s="25"/>
      <c r="JZ61" s="25"/>
      <c r="KA61" s="25"/>
      <c r="KB61" s="25"/>
      <c r="KC61" s="25"/>
      <c r="KD61" s="25"/>
      <c r="KE61" s="25"/>
      <c r="KF61" s="25"/>
      <c r="KG61" s="25"/>
      <c r="KH61" s="25"/>
      <c r="KI61" s="25"/>
      <c r="KJ61" s="25"/>
      <c r="KK61" s="25"/>
      <c r="KL61" s="25"/>
      <c r="KM61" s="25"/>
      <c r="KN61" s="25"/>
      <c r="KO61" s="25"/>
      <c r="KP61" s="25"/>
      <c r="KQ61" s="25"/>
      <c r="KR61" s="25"/>
      <c r="KS61" s="25"/>
      <c r="KT61" s="25"/>
      <c r="KU61" s="25"/>
      <c r="KV61" s="25"/>
      <c r="KW61" s="25"/>
      <c r="KX61" s="25"/>
      <c r="KY61" s="25"/>
      <c r="KZ61" s="25"/>
      <c r="LA61" s="25"/>
      <c r="LB61" s="25"/>
      <c r="LC61" s="25"/>
      <c r="LD61" s="25"/>
      <c r="LE61" s="25"/>
      <c r="LF61" s="25"/>
      <c r="LG61" s="25"/>
      <c r="LH61" s="25"/>
      <c r="LI61" s="25"/>
      <c r="LJ61" s="25"/>
      <c r="LK61" s="25"/>
      <c r="LL61" s="25"/>
      <c r="LM61" s="25"/>
      <c r="LN61" s="25"/>
      <c r="LO61" s="25"/>
      <c r="LP61" s="25"/>
      <c r="LQ61" s="25"/>
      <c r="LR61" s="25"/>
      <c r="LS61" s="25"/>
      <c r="LT61" s="25"/>
      <c r="LU61" s="25"/>
      <c r="LV61" s="25"/>
      <c r="LW61" s="25"/>
      <c r="LX61" s="25"/>
      <c r="LY61" s="25"/>
      <c r="LZ61" s="25"/>
      <c r="MA61" s="25"/>
      <c r="MB61" s="25"/>
      <c r="MC61" s="25"/>
      <c r="MD61" s="25"/>
      <c r="ME61" s="25"/>
      <c r="MF61" s="25"/>
      <c r="MG61" s="25"/>
      <c r="MH61" s="25"/>
      <c r="MI61" s="25"/>
      <c r="MJ61" s="25"/>
      <c r="MK61" s="25"/>
      <c r="ML61" s="25"/>
      <c r="MM61" s="25"/>
      <c r="MN61" s="25"/>
      <c r="MO61" s="25"/>
      <c r="MP61" s="25"/>
      <c r="MQ61" s="25"/>
      <c r="MR61" s="25"/>
      <c r="MS61" s="25"/>
      <c r="MT61" s="25"/>
      <c r="MU61" s="25"/>
      <c r="MV61" s="25"/>
      <c r="MW61" s="25"/>
      <c r="MX61" s="25"/>
      <c r="MY61" s="25"/>
      <c r="MZ61" s="25"/>
      <c r="NA61" s="25"/>
      <c r="NB61" s="25"/>
      <c r="NC61" s="25"/>
      <c r="ND61" s="25"/>
      <c r="NE61" s="25"/>
      <c r="NF61" s="25"/>
      <c r="NG61" s="25"/>
      <c r="NH61" s="62"/>
      <c r="NI61" s="2"/>
      <c r="NJ61" s="70"/>
      <c r="NK61" s="78"/>
      <c r="NL61" s="78"/>
      <c r="NM61" s="78"/>
      <c r="NN61" s="78"/>
      <c r="NO61" s="78"/>
      <c r="NP61" s="78"/>
      <c r="NQ61" s="78"/>
      <c r="NR61" s="78"/>
      <c r="NS61" s="78"/>
      <c r="NT61" s="78"/>
      <c r="NU61" s="78"/>
      <c r="NV61" s="78"/>
      <c r="NW61" s="78"/>
      <c r="NX61" s="92"/>
    </row>
    <row r="62" spans="1:388" ht="13.5" customHeight="1">
      <c r="A62" s="4"/>
      <c r="B62" s="13"/>
      <c r="C62" s="21"/>
      <c r="D62" s="21"/>
      <c r="E62" s="21"/>
      <c r="F62" s="27" t="s">
        <v>72</v>
      </c>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c r="HL62" s="27"/>
      <c r="HM62" s="27"/>
      <c r="HN62" s="27"/>
      <c r="HO62" s="27"/>
      <c r="HP62" s="27"/>
      <c r="HQ62" s="27"/>
      <c r="HR62" s="27"/>
      <c r="HS62" s="27"/>
      <c r="HT62" s="27"/>
      <c r="HU62" s="27"/>
      <c r="HV62" s="27"/>
      <c r="HW62" s="27"/>
      <c r="HX62" s="27"/>
      <c r="HY62" s="27"/>
      <c r="HZ62" s="27"/>
      <c r="IA62" s="27"/>
      <c r="IB62" s="27"/>
      <c r="IC62" s="27"/>
      <c r="ID62" s="27"/>
      <c r="IE62" s="27"/>
      <c r="IF62" s="27"/>
      <c r="IG62" s="27"/>
      <c r="IH62" s="27"/>
      <c r="II62" s="27"/>
      <c r="IJ62" s="27"/>
      <c r="IK62" s="27"/>
      <c r="IL62" s="27"/>
      <c r="IM62" s="27"/>
      <c r="IN62" s="27"/>
      <c r="IO62" s="27"/>
      <c r="IP62" s="27"/>
      <c r="IQ62" s="27"/>
      <c r="IR62" s="27"/>
      <c r="IS62" s="27"/>
      <c r="IT62" s="27"/>
      <c r="IU62" s="27"/>
      <c r="IV62" s="27"/>
      <c r="IW62" s="27"/>
      <c r="IX62" s="27"/>
      <c r="IY62" s="27"/>
      <c r="IZ62" s="27"/>
      <c r="JA62" s="27"/>
      <c r="JB62" s="27"/>
      <c r="JC62" s="27"/>
      <c r="JD62" s="27"/>
      <c r="JE62" s="27"/>
      <c r="JF62" s="27"/>
      <c r="JG62" s="27"/>
      <c r="JH62" s="27"/>
      <c r="JI62" s="27"/>
      <c r="JJ62" s="27"/>
      <c r="JK62" s="27"/>
      <c r="JL62" s="27"/>
      <c r="JM62" s="27"/>
      <c r="JN62" s="27"/>
      <c r="JO62" s="27"/>
      <c r="JP62" s="27"/>
      <c r="JQ62" s="27"/>
      <c r="JR62" s="27"/>
      <c r="JS62" s="27"/>
      <c r="JT62" s="27"/>
      <c r="JU62" s="27"/>
      <c r="JV62" s="27"/>
      <c r="JW62" s="27"/>
      <c r="JX62" s="27"/>
      <c r="JY62" s="27"/>
      <c r="JZ62" s="27"/>
      <c r="KA62" s="27"/>
      <c r="KB62" s="27"/>
      <c r="KC62" s="27"/>
      <c r="KD62" s="27"/>
      <c r="KE62" s="27"/>
      <c r="KF62" s="27"/>
      <c r="KG62" s="27"/>
      <c r="KH62" s="27"/>
      <c r="KI62" s="27"/>
      <c r="KJ62" s="27"/>
      <c r="KK62" s="27"/>
      <c r="KL62" s="27"/>
      <c r="KM62" s="27"/>
      <c r="KN62" s="27"/>
      <c r="KO62" s="27"/>
      <c r="KP62" s="27"/>
      <c r="KQ62" s="27"/>
      <c r="KR62" s="27"/>
      <c r="KS62" s="27"/>
      <c r="KT62" s="27"/>
      <c r="KU62" s="27"/>
      <c r="KV62" s="27"/>
      <c r="KW62" s="27"/>
      <c r="KX62" s="27"/>
      <c r="KY62" s="27"/>
      <c r="KZ62" s="27"/>
      <c r="LA62" s="27"/>
      <c r="LB62" s="27"/>
      <c r="LC62" s="27"/>
      <c r="LD62" s="27"/>
      <c r="LE62" s="27"/>
      <c r="LF62" s="27"/>
      <c r="LG62" s="27"/>
      <c r="LH62" s="27"/>
      <c r="LI62" s="27"/>
      <c r="LJ62" s="27"/>
      <c r="LK62" s="27"/>
      <c r="LL62" s="27"/>
      <c r="LM62" s="27"/>
      <c r="LN62" s="27"/>
      <c r="LO62" s="27"/>
      <c r="LP62" s="27"/>
      <c r="LQ62" s="27"/>
      <c r="LR62" s="27"/>
      <c r="LS62" s="27"/>
      <c r="LT62" s="27"/>
      <c r="LU62" s="27"/>
      <c r="LV62" s="27"/>
      <c r="LW62" s="27"/>
      <c r="LX62" s="27"/>
      <c r="LY62" s="27"/>
      <c r="LZ62" s="27"/>
      <c r="MA62" s="27"/>
      <c r="MB62" s="27"/>
      <c r="MC62" s="27"/>
      <c r="MD62" s="27"/>
      <c r="ME62" s="27"/>
      <c r="MF62" s="27"/>
      <c r="MG62" s="27"/>
      <c r="MH62" s="27"/>
      <c r="MI62" s="27"/>
      <c r="MJ62" s="27"/>
      <c r="MK62" s="27"/>
      <c r="ML62" s="27"/>
      <c r="MM62" s="27"/>
      <c r="MN62" s="27"/>
      <c r="MO62" s="27"/>
      <c r="MP62" s="27"/>
      <c r="MQ62" s="27"/>
      <c r="MR62" s="27"/>
      <c r="MS62" s="27"/>
      <c r="MT62" s="27"/>
      <c r="MU62" s="27"/>
      <c r="MV62" s="27"/>
      <c r="MW62" s="27"/>
      <c r="MX62" s="27"/>
      <c r="MY62" s="27"/>
      <c r="MZ62" s="27"/>
      <c r="NA62" s="27"/>
      <c r="NB62" s="27"/>
      <c r="NC62" s="27"/>
      <c r="ND62" s="27"/>
      <c r="NE62" s="21"/>
      <c r="NF62" s="21"/>
      <c r="NG62" s="21"/>
      <c r="NH62" s="61"/>
      <c r="NI62" s="2"/>
      <c r="NJ62" s="70"/>
      <c r="NK62" s="78"/>
      <c r="NL62" s="78"/>
      <c r="NM62" s="78"/>
      <c r="NN62" s="78"/>
      <c r="NO62" s="78"/>
      <c r="NP62" s="78"/>
      <c r="NQ62" s="78"/>
      <c r="NR62" s="78"/>
      <c r="NS62" s="78"/>
      <c r="NT62" s="78"/>
      <c r="NU62" s="78"/>
      <c r="NV62" s="78"/>
      <c r="NW62" s="78"/>
      <c r="NX62" s="92"/>
    </row>
    <row r="63" spans="1:388" ht="13.5" customHeight="1">
      <c r="A63" s="4"/>
      <c r="B63" s="13"/>
      <c r="C63" s="21"/>
      <c r="D63" s="21"/>
      <c r="E63" s="21"/>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c r="IW63" s="28"/>
      <c r="IX63" s="28"/>
      <c r="IY63" s="28"/>
      <c r="IZ63" s="28"/>
      <c r="JA63" s="28"/>
      <c r="JB63" s="28"/>
      <c r="JC63" s="28"/>
      <c r="JD63" s="28"/>
      <c r="JE63" s="28"/>
      <c r="JF63" s="28"/>
      <c r="JG63" s="28"/>
      <c r="JH63" s="28"/>
      <c r="JI63" s="28"/>
      <c r="JJ63" s="28"/>
      <c r="JK63" s="28"/>
      <c r="JL63" s="28"/>
      <c r="JM63" s="28"/>
      <c r="JN63" s="28"/>
      <c r="JO63" s="28"/>
      <c r="JP63" s="28"/>
      <c r="JQ63" s="28"/>
      <c r="JR63" s="28"/>
      <c r="JS63" s="28"/>
      <c r="JT63" s="28"/>
      <c r="JU63" s="28"/>
      <c r="JV63" s="28"/>
      <c r="JW63" s="28"/>
      <c r="JX63" s="28"/>
      <c r="JY63" s="28"/>
      <c r="JZ63" s="28"/>
      <c r="KA63" s="28"/>
      <c r="KB63" s="28"/>
      <c r="KC63" s="28"/>
      <c r="KD63" s="28"/>
      <c r="KE63" s="28"/>
      <c r="KF63" s="28"/>
      <c r="KG63" s="28"/>
      <c r="KH63" s="28"/>
      <c r="KI63" s="28"/>
      <c r="KJ63" s="28"/>
      <c r="KK63" s="28"/>
      <c r="KL63" s="28"/>
      <c r="KM63" s="28"/>
      <c r="KN63" s="28"/>
      <c r="KO63" s="28"/>
      <c r="KP63" s="28"/>
      <c r="KQ63" s="28"/>
      <c r="KR63" s="28"/>
      <c r="KS63" s="28"/>
      <c r="KT63" s="28"/>
      <c r="KU63" s="28"/>
      <c r="KV63" s="28"/>
      <c r="KW63" s="28"/>
      <c r="KX63" s="28"/>
      <c r="KY63" s="28"/>
      <c r="KZ63" s="28"/>
      <c r="LA63" s="28"/>
      <c r="LB63" s="28"/>
      <c r="LC63" s="28"/>
      <c r="LD63" s="28"/>
      <c r="LE63" s="28"/>
      <c r="LF63" s="28"/>
      <c r="LG63" s="28"/>
      <c r="LH63" s="28"/>
      <c r="LI63" s="28"/>
      <c r="LJ63" s="28"/>
      <c r="LK63" s="28"/>
      <c r="LL63" s="28"/>
      <c r="LM63" s="28"/>
      <c r="LN63" s="28"/>
      <c r="LO63" s="28"/>
      <c r="LP63" s="28"/>
      <c r="LQ63" s="28"/>
      <c r="LR63" s="28"/>
      <c r="LS63" s="28"/>
      <c r="LT63" s="28"/>
      <c r="LU63" s="28"/>
      <c r="LV63" s="28"/>
      <c r="LW63" s="28"/>
      <c r="LX63" s="28"/>
      <c r="LY63" s="28"/>
      <c r="LZ63" s="28"/>
      <c r="MA63" s="28"/>
      <c r="MB63" s="28"/>
      <c r="MC63" s="28"/>
      <c r="MD63" s="28"/>
      <c r="ME63" s="28"/>
      <c r="MF63" s="28"/>
      <c r="MG63" s="28"/>
      <c r="MH63" s="28"/>
      <c r="MI63" s="28"/>
      <c r="MJ63" s="28"/>
      <c r="MK63" s="28"/>
      <c r="ML63" s="28"/>
      <c r="MM63" s="28"/>
      <c r="MN63" s="28"/>
      <c r="MO63" s="28"/>
      <c r="MP63" s="28"/>
      <c r="MQ63" s="28"/>
      <c r="MR63" s="28"/>
      <c r="MS63" s="28"/>
      <c r="MT63" s="28"/>
      <c r="MU63" s="28"/>
      <c r="MV63" s="28"/>
      <c r="MW63" s="28"/>
      <c r="MX63" s="28"/>
      <c r="MY63" s="28"/>
      <c r="MZ63" s="28"/>
      <c r="NA63" s="28"/>
      <c r="NB63" s="28"/>
      <c r="NC63" s="28"/>
      <c r="ND63" s="28"/>
      <c r="NE63" s="21"/>
      <c r="NF63" s="21"/>
      <c r="NG63" s="21"/>
      <c r="NH63" s="61"/>
      <c r="NI63" s="2"/>
      <c r="NJ63" s="70"/>
      <c r="NK63" s="78"/>
      <c r="NL63" s="78"/>
      <c r="NM63" s="78"/>
      <c r="NN63" s="78"/>
      <c r="NO63" s="78"/>
      <c r="NP63" s="78"/>
      <c r="NQ63" s="78"/>
      <c r="NR63" s="78"/>
      <c r="NS63" s="78"/>
      <c r="NT63" s="78"/>
      <c r="NU63" s="78"/>
      <c r="NV63" s="78"/>
      <c r="NW63" s="78"/>
      <c r="NX63" s="92"/>
    </row>
    <row r="64" spans="1:388" ht="13.5" customHeight="1">
      <c r="A64" s="2"/>
      <c r="B64" s="14"/>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c r="KO64" s="22"/>
      <c r="KP64" s="22"/>
      <c r="KQ64" s="22"/>
      <c r="KR64" s="22"/>
      <c r="KS64" s="22"/>
      <c r="KT64" s="22"/>
      <c r="KU64" s="22"/>
      <c r="KV64" s="22"/>
      <c r="KW64" s="22"/>
      <c r="KX64" s="22"/>
      <c r="KY64" s="22"/>
      <c r="KZ64" s="22"/>
      <c r="LA64" s="22"/>
      <c r="LB64" s="22"/>
      <c r="LC64" s="22"/>
      <c r="LD64" s="22"/>
      <c r="LE64" s="22"/>
      <c r="LF64" s="22"/>
      <c r="LG64" s="22"/>
      <c r="LH64" s="22"/>
      <c r="LI64" s="22"/>
      <c r="LJ64" s="22"/>
      <c r="LK64" s="22"/>
      <c r="LL64" s="22"/>
      <c r="LM64" s="22"/>
      <c r="LN64" s="22"/>
      <c r="LO64" s="22"/>
      <c r="LP64" s="22"/>
      <c r="LQ64" s="22"/>
      <c r="LR64" s="22"/>
      <c r="LS64" s="22"/>
      <c r="LT64" s="22"/>
      <c r="LU64" s="22"/>
      <c r="LV64" s="22"/>
      <c r="LW64" s="22"/>
      <c r="LX64" s="22"/>
      <c r="LY64" s="22"/>
      <c r="LZ64" s="22"/>
      <c r="MA64" s="22"/>
      <c r="MB64" s="22"/>
      <c r="MC64" s="22"/>
      <c r="MD64" s="22"/>
      <c r="ME64" s="22"/>
      <c r="MF64" s="22"/>
      <c r="MG64" s="22"/>
      <c r="MH64" s="22"/>
      <c r="MI64" s="22"/>
      <c r="MJ64" s="22"/>
      <c r="MK64" s="22"/>
      <c r="ML64" s="22"/>
      <c r="MM64" s="22"/>
      <c r="MN64" s="22"/>
      <c r="MO64" s="22"/>
      <c r="MP64" s="22"/>
      <c r="MQ64" s="22"/>
      <c r="MR64" s="22"/>
      <c r="MS64" s="22"/>
      <c r="MT64" s="22"/>
      <c r="MU64" s="22"/>
      <c r="MV64" s="22"/>
      <c r="MW64" s="22"/>
      <c r="MX64" s="22"/>
      <c r="MY64" s="22"/>
      <c r="MZ64" s="22"/>
      <c r="NA64" s="22"/>
      <c r="NB64" s="22"/>
      <c r="NC64" s="22"/>
      <c r="ND64" s="22"/>
      <c r="NE64" s="22"/>
      <c r="NF64" s="22"/>
      <c r="NG64" s="22"/>
      <c r="NH64" s="4"/>
      <c r="NI64" s="2"/>
      <c r="NJ64" s="70"/>
      <c r="NK64" s="78"/>
      <c r="NL64" s="78"/>
      <c r="NM64" s="78"/>
      <c r="NN64" s="78"/>
      <c r="NO64" s="78"/>
      <c r="NP64" s="78"/>
      <c r="NQ64" s="78"/>
      <c r="NR64" s="78"/>
      <c r="NS64" s="78"/>
      <c r="NT64" s="78"/>
      <c r="NU64" s="78"/>
      <c r="NV64" s="78"/>
      <c r="NW64" s="78"/>
      <c r="NX64" s="92"/>
    </row>
    <row r="65" spans="1:388" ht="13.5" customHeight="1">
      <c r="A65" s="2"/>
      <c r="B65" s="14"/>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3"/>
      <c r="AW65" s="23"/>
      <c r="AX65" s="23"/>
      <c r="AY65" s="23"/>
      <c r="AZ65" s="23"/>
      <c r="BA65" s="23"/>
      <c r="BB65" s="23"/>
      <c r="BC65" s="23"/>
      <c r="BD65" s="23"/>
      <c r="BE65" s="23"/>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3"/>
      <c r="CZ65" s="22"/>
      <c r="DA65" s="22"/>
      <c r="DB65" s="22"/>
      <c r="DC65" s="22"/>
      <c r="DD65" s="22"/>
      <c r="DE65" s="22"/>
      <c r="DF65" s="22"/>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c r="GH65" s="23"/>
      <c r="GI65" s="23"/>
      <c r="GJ65" s="23"/>
      <c r="GK65" s="23"/>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3"/>
      <c r="IF65" s="23"/>
      <c r="IG65" s="23"/>
      <c r="IH65" s="23"/>
      <c r="II65" s="23"/>
      <c r="IJ65" s="23"/>
      <c r="IK65" s="23"/>
      <c r="IL65" s="23"/>
      <c r="IM65" s="23"/>
      <c r="IN65" s="23"/>
      <c r="IO65" s="23"/>
      <c r="IP65" s="23"/>
      <c r="IQ65" s="23"/>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3"/>
      <c r="KN65" s="23"/>
      <c r="KO65" s="23"/>
      <c r="KP65" s="23"/>
      <c r="KQ65" s="23"/>
      <c r="KR65" s="23"/>
      <c r="KS65" s="23"/>
      <c r="KT65" s="23"/>
      <c r="KU65" s="23"/>
      <c r="KV65" s="23"/>
      <c r="KW65" s="22"/>
      <c r="KX65" s="22"/>
      <c r="KY65" s="22"/>
      <c r="KZ65" s="22"/>
      <c r="LA65" s="22"/>
      <c r="LB65" s="22"/>
      <c r="LC65" s="22"/>
      <c r="LD65" s="22"/>
      <c r="LE65" s="22"/>
      <c r="LF65" s="22"/>
      <c r="LG65" s="22"/>
      <c r="LH65" s="22"/>
      <c r="LI65" s="22"/>
      <c r="LJ65" s="22"/>
      <c r="LK65" s="22"/>
      <c r="LL65" s="22"/>
      <c r="LM65" s="22"/>
      <c r="LN65" s="22"/>
      <c r="LO65" s="22"/>
      <c r="LP65" s="22"/>
      <c r="LQ65" s="22"/>
      <c r="LR65" s="22"/>
      <c r="LS65" s="22"/>
      <c r="LT65" s="22"/>
      <c r="LU65" s="22"/>
      <c r="LV65" s="22"/>
      <c r="LW65" s="22"/>
      <c r="LX65" s="22"/>
      <c r="LY65" s="22"/>
      <c r="LZ65" s="22"/>
      <c r="MA65" s="22"/>
      <c r="MB65" s="22"/>
      <c r="MC65" s="22"/>
      <c r="MD65" s="22"/>
      <c r="ME65" s="22"/>
      <c r="MF65" s="22"/>
      <c r="MG65" s="22"/>
      <c r="MH65" s="22"/>
      <c r="MI65" s="22"/>
      <c r="MJ65" s="22"/>
      <c r="MK65" s="22"/>
      <c r="ML65" s="22"/>
      <c r="MM65" s="22"/>
      <c r="MN65" s="22"/>
      <c r="MO65" s="23"/>
      <c r="MP65" s="23"/>
      <c r="MQ65" s="23"/>
      <c r="MR65" s="23"/>
      <c r="MS65" s="23"/>
      <c r="MT65" s="23"/>
      <c r="MU65" s="23"/>
      <c r="MV65" s="23"/>
      <c r="MW65" s="23"/>
      <c r="MX65" s="23"/>
      <c r="MY65" s="23"/>
      <c r="MZ65" s="23"/>
      <c r="NA65" s="22"/>
      <c r="NB65" s="22"/>
      <c r="NC65" s="22"/>
      <c r="ND65" s="23"/>
      <c r="NE65" s="23"/>
      <c r="NF65" s="23"/>
      <c r="NG65" s="23"/>
      <c r="NH65" s="4"/>
      <c r="NI65" s="2"/>
      <c r="NJ65" s="71"/>
      <c r="NK65" s="79"/>
      <c r="NL65" s="79"/>
      <c r="NM65" s="79"/>
      <c r="NN65" s="79"/>
      <c r="NO65" s="79"/>
      <c r="NP65" s="79"/>
      <c r="NQ65" s="79"/>
      <c r="NR65" s="79"/>
      <c r="NS65" s="79"/>
      <c r="NT65" s="79"/>
      <c r="NU65" s="79"/>
      <c r="NV65" s="79"/>
      <c r="NW65" s="79"/>
      <c r="NX65" s="93"/>
    </row>
    <row r="66" spans="1:388" ht="13.5" customHeight="1">
      <c r="A66" s="2"/>
      <c r="B66" s="14"/>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3"/>
      <c r="AW66" s="23"/>
      <c r="AX66" s="23"/>
      <c r="AY66" s="23"/>
      <c r="AZ66" s="23"/>
      <c r="BA66" s="23"/>
      <c r="BB66" s="23"/>
      <c r="BC66" s="23"/>
      <c r="BD66" s="23"/>
      <c r="BE66" s="23"/>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3"/>
      <c r="CZ66" s="22"/>
      <c r="DA66" s="22"/>
      <c r="DB66" s="22"/>
      <c r="DC66" s="22"/>
      <c r="DD66" s="22"/>
      <c r="DE66" s="22"/>
      <c r="DF66" s="22"/>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3"/>
      <c r="IF66" s="23"/>
      <c r="IG66" s="23"/>
      <c r="IH66" s="23"/>
      <c r="II66" s="23"/>
      <c r="IJ66" s="23"/>
      <c r="IK66" s="23"/>
      <c r="IL66" s="23"/>
      <c r="IM66" s="23"/>
      <c r="IN66" s="23"/>
      <c r="IO66" s="23"/>
      <c r="IP66" s="23"/>
      <c r="IQ66" s="23"/>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3"/>
      <c r="KN66" s="23"/>
      <c r="KO66" s="23"/>
      <c r="KP66" s="23"/>
      <c r="KQ66" s="23"/>
      <c r="KR66" s="23"/>
      <c r="KS66" s="23"/>
      <c r="KT66" s="23"/>
      <c r="KU66" s="23"/>
      <c r="KV66" s="23"/>
      <c r="KW66" s="22"/>
      <c r="KX66" s="22"/>
      <c r="KY66" s="22"/>
      <c r="KZ66" s="22"/>
      <c r="LA66" s="22"/>
      <c r="LB66" s="22"/>
      <c r="LC66" s="22"/>
      <c r="LD66" s="22"/>
      <c r="LE66" s="22"/>
      <c r="LF66" s="22"/>
      <c r="LG66" s="22"/>
      <c r="LH66" s="22"/>
      <c r="LI66" s="22"/>
      <c r="LJ66" s="22"/>
      <c r="LK66" s="22"/>
      <c r="LL66" s="22"/>
      <c r="LM66" s="22"/>
      <c r="LN66" s="22"/>
      <c r="LO66" s="22"/>
      <c r="LP66" s="22"/>
      <c r="LQ66" s="22"/>
      <c r="LR66" s="22"/>
      <c r="LS66" s="22"/>
      <c r="LT66" s="22"/>
      <c r="LU66" s="22"/>
      <c r="LV66" s="22"/>
      <c r="LW66" s="22"/>
      <c r="LX66" s="22"/>
      <c r="LY66" s="22"/>
      <c r="LZ66" s="22"/>
      <c r="MA66" s="22"/>
      <c r="MB66" s="22"/>
      <c r="MC66" s="22"/>
      <c r="MD66" s="22"/>
      <c r="ME66" s="22"/>
      <c r="MF66" s="22"/>
      <c r="MG66" s="22"/>
      <c r="MH66" s="22"/>
      <c r="MI66" s="22"/>
      <c r="MJ66" s="22"/>
      <c r="MK66" s="22"/>
      <c r="ML66" s="22"/>
      <c r="MM66" s="22"/>
      <c r="MN66" s="22"/>
      <c r="MO66" s="23"/>
      <c r="MP66" s="23"/>
      <c r="MQ66" s="23"/>
      <c r="MR66" s="23"/>
      <c r="MS66" s="23"/>
      <c r="MT66" s="23"/>
      <c r="MU66" s="23"/>
      <c r="MV66" s="23"/>
      <c r="MW66" s="23"/>
      <c r="MX66" s="23"/>
      <c r="MY66" s="23"/>
      <c r="MZ66" s="23"/>
      <c r="NA66" s="22"/>
      <c r="NB66" s="22"/>
      <c r="NC66" s="22"/>
      <c r="ND66" s="23"/>
      <c r="NE66" s="23"/>
      <c r="NF66" s="23"/>
      <c r="NG66" s="23"/>
      <c r="NH66" s="4"/>
      <c r="NI66" s="2"/>
      <c r="NJ66" s="72" t="s">
        <v>57</v>
      </c>
      <c r="NK66" s="80"/>
      <c r="NL66" s="80"/>
      <c r="NM66" s="80"/>
      <c r="NN66" s="80"/>
      <c r="NO66" s="80"/>
      <c r="NP66" s="80"/>
      <c r="NQ66" s="80"/>
      <c r="NR66" s="80"/>
      <c r="NS66" s="80"/>
      <c r="NT66" s="80"/>
      <c r="NU66" s="80"/>
      <c r="NV66" s="80"/>
      <c r="NW66" s="80"/>
      <c r="NX66" s="94"/>
    </row>
    <row r="67" spans="1:388" ht="13.5" customHeight="1">
      <c r="A67" s="2"/>
      <c r="B67" s="14"/>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c r="KO67" s="22"/>
      <c r="KP67" s="22"/>
      <c r="KQ67" s="22"/>
      <c r="KR67" s="22"/>
      <c r="KS67" s="22"/>
      <c r="KT67" s="22"/>
      <c r="KU67" s="22"/>
      <c r="KV67" s="22"/>
      <c r="KW67" s="22"/>
      <c r="KX67" s="22"/>
      <c r="KY67" s="22"/>
      <c r="KZ67" s="22"/>
      <c r="LA67" s="22"/>
      <c r="LB67" s="22"/>
      <c r="LC67" s="22"/>
      <c r="LD67" s="22"/>
      <c r="LE67" s="22"/>
      <c r="LF67" s="22"/>
      <c r="LG67" s="22"/>
      <c r="LH67" s="22"/>
      <c r="LI67" s="22"/>
      <c r="LJ67" s="22"/>
      <c r="LK67" s="22"/>
      <c r="LL67" s="22"/>
      <c r="LM67" s="22"/>
      <c r="LN67" s="22"/>
      <c r="LO67" s="22"/>
      <c r="LP67" s="22"/>
      <c r="LQ67" s="22"/>
      <c r="LR67" s="22"/>
      <c r="LS67" s="22"/>
      <c r="LT67" s="22"/>
      <c r="LU67" s="22"/>
      <c r="LV67" s="22"/>
      <c r="LW67" s="22"/>
      <c r="LX67" s="22"/>
      <c r="LY67" s="22"/>
      <c r="LZ67" s="22"/>
      <c r="MA67" s="22"/>
      <c r="MB67" s="22"/>
      <c r="MC67" s="22"/>
      <c r="MD67" s="22"/>
      <c r="ME67" s="22"/>
      <c r="MF67" s="22"/>
      <c r="MG67" s="22"/>
      <c r="MH67" s="22"/>
      <c r="MI67" s="22"/>
      <c r="MJ67" s="22"/>
      <c r="MK67" s="22"/>
      <c r="ML67" s="22"/>
      <c r="MM67" s="22"/>
      <c r="MN67" s="22"/>
      <c r="MO67" s="22"/>
      <c r="MP67" s="22"/>
      <c r="MQ67" s="22"/>
      <c r="MR67" s="22"/>
      <c r="MS67" s="22"/>
      <c r="MT67" s="22"/>
      <c r="MU67" s="22"/>
      <c r="MV67" s="22"/>
      <c r="MW67" s="22"/>
      <c r="MX67" s="22"/>
      <c r="MY67" s="22"/>
      <c r="MZ67" s="22"/>
      <c r="NA67" s="22"/>
      <c r="NB67" s="22"/>
      <c r="NC67" s="22"/>
      <c r="ND67" s="22"/>
      <c r="NE67" s="22"/>
      <c r="NF67" s="22"/>
      <c r="NG67" s="23"/>
      <c r="NH67" s="4"/>
      <c r="NI67" s="2"/>
      <c r="NJ67" s="73"/>
      <c r="NK67" s="81"/>
      <c r="NL67" s="81"/>
      <c r="NM67" s="81"/>
      <c r="NN67" s="81"/>
      <c r="NO67" s="81"/>
      <c r="NP67" s="81"/>
      <c r="NQ67" s="81"/>
      <c r="NR67" s="81"/>
      <c r="NS67" s="81"/>
      <c r="NT67" s="81"/>
      <c r="NU67" s="81"/>
      <c r="NV67" s="81"/>
      <c r="NW67" s="81"/>
      <c r="NX67" s="95"/>
    </row>
    <row r="68" spans="1:388" ht="13.5" customHeight="1">
      <c r="A68" s="2"/>
      <c r="B68" s="14"/>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c r="KO68" s="22"/>
      <c r="KP68" s="22"/>
      <c r="KQ68" s="22"/>
      <c r="KR68" s="22"/>
      <c r="KS68" s="22"/>
      <c r="KT68" s="22"/>
      <c r="KU68" s="22"/>
      <c r="KV68" s="22"/>
      <c r="KW68" s="22"/>
      <c r="KX68" s="22"/>
      <c r="KY68" s="22"/>
      <c r="KZ68" s="22"/>
      <c r="LA68" s="22"/>
      <c r="LB68" s="22"/>
      <c r="LC68" s="22"/>
      <c r="LD68" s="22"/>
      <c r="LE68" s="22"/>
      <c r="LF68" s="22"/>
      <c r="LG68" s="22"/>
      <c r="LH68" s="22"/>
      <c r="LI68" s="22"/>
      <c r="LJ68" s="22"/>
      <c r="LK68" s="22"/>
      <c r="LL68" s="22"/>
      <c r="LM68" s="22"/>
      <c r="LN68" s="22"/>
      <c r="LO68" s="22"/>
      <c r="LP68" s="22"/>
      <c r="LQ68" s="22"/>
      <c r="LR68" s="22"/>
      <c r="LS68" s="22"/>
      <c r="LT68" s="22"/>
      <c r="LU68" s="22"/>
      <c r="LV68" s="22"/>
      <c r="LW68" s="22"/>
      <c r="LX68" s="22"/>
      <c r="LY68" s="22"/>
      <c r="LZ68" s="22"/>
      <c r="MA68" s="22"/>
      <c r="MB68" s="22"/>
      <c r="MC68" s="22"/>
      <c r="MD68" s="22"/>
      <c r="ME68" s="22"/>
      <c r="MF68" s="22"/>
      <c r="MG68" s="22"/>
      <c r="MH68" s="22"/>
      <c r="MI68" s="22"/>
      <c r="MJ68" s="22"/>
      <c r="MK68" s="22"/>
      <c r="ML68" s="22"/>
      <c r="MM68" s="22"/>
      <c r="MN68" s="22"/>
      <c r="MO68" s="22"/>
      <c r="MP68" s="22"/>
      <c r="MQ68" s="22"/>
      <c r="MR68" s="22"/>
      <c r="MS68" s="22"/>
      <c r="MT68" s="22"/>
      <c r="MU68" s="22"/>
      <c r="MV68" s="22"/>
      <c r="MW68" s="22"/>
      <c r="MX68" s="22"/>
      <c r="MY68" s="22"/>
      <c r="MZ68" s="22"/>
      <c r="NA68" s="22"/>
      <c r="NB68" s="22"/>
      <c r="NC68" s="22"/>
      <c r="ND68" s="22"/>
      <c r="NE68" s="22"/>
      <c r="NF68" s="22"/>
      <c r="NG68" s="23"/>
      <c r="NH68" s="4"/>
      <c r="NI68" s="2"/>
      <c r="NJ68" s="70" t="s">
        <v>145</v>
      </c>
      <c r="NK68" s="78"/>
      <c r="NL68" s="78"/>
      <c r="NM68" s="78"/>
      <c r="NN68" s="78"/>
      <c r="NO68" s="78"/>
      <c r="NP68" s="78"/>
      <c r="NQ68" s="78"/>
      <c r="NR68" s="78"/>
      <c r="NS68" s="78"/>
      <c r="NT68" s="78"/>
      <c r="NU68" s="78"/>
      <c r="NV68" s="78"/>
      <c r="NW68" s="78"/>
      <c r="NX68" s="92"/>
    </row>
    <row r="69" spans="1:388" ht="13.5" customHeight="1">
      <c r="A69" s="2"/>
      <c r="B69" s="14"/>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c r="KO69" s="22"/>
      <c r="KP69" s="22"/>
      <c r="KQ69" s="22"/>
      <c r="KR69" s="22"/>
      <c r="KS69" s="22"/>
      <c r="KT69" s="22"/>
      <c r="KU69" s="22"/>
      <c r="KV69" s="22"/>
      <c r="KW69" s="22"/>
      <c r="KX69" s="22"/>
      <c r="KY69" s="22"/>
      <c r="KZ69" s="22"/>
      <c r="LA69" s="22"/>
      <c r="LB69" s="22"/>
      <c r="LC69" s="22"/>
      <c r="LD69" s="22"/>
      <c r="LE69" s="22"/>
      <c r="LF69" s="22"/>
      <c r="LG69" s="22"/>
      <c r="LH69" s="22"/>
      <c r="LI69" s="22"/>
      <c r="LJ69" s="22"/>
      <c r="LK69" s="22"/>
      <c r="LL69" s="22"/>
      <c r="LM69" s="22"/>
      <c r="LN69" s="22"/>
      <c r="LO69" s="22"/>
      <c r="LP69" s="22"/>
      <c r="LQ69" s="22"/>
      <c r="LR69" s="22"/>
      <c r="LS69" s="22"/>
      <c r="LT69" s="22"/>
      <c r="LU69" s="22"/>
      <c r="LV69" s="22"/>
      <c r="LW69" s="22"/>
      <c r="LX69" s="22"/>
      <c r="LY69" s="22"/>
      <c r="LZ69" s="22"/>
      <c r="MA69" s="22"/>
      <c r="MB69" s="22"/>
      <c r="MC69" s="22"/>
      <c r="MD69" s="22"/>
      <c r="ME69" s="22"/>
      <c r="MF69" s="22"/>
      <c r="MG69" s="22"/>
      <c r="MH69" s="22"/>
      <c r="MI69" s="22"/>
      <c r="MJ69" s="22"/>
      <c r="MK69" s="22"/>
      <c r="ML69" s="22"/>
      <c r="MM69" s="22"/>
      <c r="MN69" s="22"/>
      <c r="MO69" s="22"/>
      <c r="MP69" s="22"/>
      <c r="MQ69" s="22"/>
      <c r="MR69" s="22"/>
      <c r="MS69" s="22"/>
      <c r="MT69" s="22"/>
      <c r="MU69" s="22"/>
      <c r="MV69" s="22"/>
      <c r="MW69" s="22"/>
      <c r="MX69" s="22"/>
      <c r="MY69" s="22"/>
      <c r="MZ69" s="22"/>
      <c r="NA69" s="22"/>
      <c r="NB69" s="22"/>
      <c r="NC69" s="22"/>
      <c r="ND69" s="22"/>
      <c r="NE69" s="22"/>
      <c r="NF69" s="22"/>
      <c r="NG69" s="59"/>
      <c r="NH69" s="4"/>
      <c r="NI69" s="2"/>
      <c r="NJ69" s="70"/>
      <c r="NK69" s="78"/>
      <c r="NL69" s="78"/>
      <c r="NM69" s="78"/>
      <c r="NN69" s="78"/>
      <c r="NO69" s="78"/>
      <c r="NP69" s="78"/>
      <c r="NQ69" s="78"/>
      <c r="NR69" s="78"/>
      <c r="NS69" s="78"/>
      <c r="NT69" s="78"/>
      <c r="NU69" s="78"/>
      <c r="NV69" s="78"/>
      <c r="NW69" s="78"/>
      <c r="NX69" s="92"/>
    </row>
    <row r="70" spans="1:388" ht="13.5" customHeight="1">
      <c r="A70" s="2"/>
      <c r="B70" s="14"/>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c r="KO70" s="22"/>
      <c r="KP70" s="22"/>
      <c r="KQ70" s="22"/>
      <c r="KR70" s="22"/>
      <c r="KS70" s="22"/>
      <c r="KT70" s="22"/>
      <c r="KU70" s="22"/>
      <c r="KV70" s="22"/>
      <c r="KW70" s="22"/>
      <c r="KX70" s="22"/>
      <c r="KY70" s="22"/>
      <c r="KZ70" s="22"/>
      <c r="LA70" s="22"/>
      <c r="LB70" s="22"/>
      <c r="LC70" s="22"/>
      <c r="LD70" s="22"/>
      <c r="LE70" s="22"/>
      <c r="LF70" s="22"/>
      <c r="LG70" s="22"/>
      <c r="LH70" s="22"/>
      <c r="LI70" s="22"/>
      <c r="LJ70" s="22"/>
      <c r="LK70" s="22"/>
      <c r="LL70" s="22"/>
      <c r="LM70" s="22"/>
      <c r="LN70" s="22"/>
      <c r="LO70" s="22"/>
      <c r="LP70" s="22"/>
      <c r="LQ70" s="22"/>
      <c r="LR70" s="22"/>
      <c r="LS70" s="22"/>
      <c r="LT70" s="22"/>
      <c r="LU70" s="22"/>
      <c r="LV70" s="22"/>
      <c r="LW70" s="22"/>
      <c r="LX70" s="22"/>
      <c r="LY70" s="22"/>
      <c r="LZ70" s="22"/>
      <c r="MA70" s="22"/>
      <c r="MB70" s="22"/>
      <c r="MC70" s="22"/>
      <c r="MD70" s="22"/>
      <c r="ME70" s="22"/>
      <c r="MF70" s="22"/>
      <c r="MG70" s="22"/>
      <c r="MH70" s="22"/>
      <c r="MI70" s="22"/>
      <c r="MJ70" s="22"/>
      <c r="MK70" s="22"/>
      <c r="ML70" s="22"/>
      <c r="MM70" s="22"/>
      <c r="MN70" s="22"/>
      <c r="MO70" s="22"/>
      <c r="MP70" s="22"/>
      <c r="MQ70" s="22"/>
      <c r="MR70" s="22"/>
      <c r="MS70" s="22"/>
      <c r="MT70" s="22"/>
      <c r="MU70" s="22"/>
      <c r="MV70" s="22"/>
      <c r="MW70" s="22"/>
      <c r="MX70" s="22"/>
      <c r="MY70" s="22"/>
      <c r="MZ70" s="22"/>
      <c r="NA70" s="22"/>
      <c r="NB70" s="22"/>
      <c r="NC70" s="22"/>
      <c r="ND70" s="22"/>
      <c r="NE70" s="22"/>
      <c r="NF70" s="22"/>
      <c r="NG70" s="59"/>
      <c r="NH70" s="4"/>
      <c r="NI70" s="2"/>
      <c r="NJ70" s="70"/>
      <c r="NK70" s="78"/>
      <c r="NL70" s="78"/>
      <c r="NM70" s="78"/>
      <c r="NN70" s="78"/>
      <c r="NO70" s="78"/>
      <c r="NP70" s="78"/>
      <c r="NQ70" s="78"/>
      <c r="NR70" s="78"/>
      <c r="NS70" s="78"/>
      <c r="NT70" s="78"/>
      <c r="NU70" s="78"/>
      <c r="NV70" s="78"/>
      <c r="NW70" s="78"/>
      <c r="NX70" s="92"/>
    </row>
    <row r="71" spans="1:388" ht="13.5" customHeight="1">
      <c r="A71" s="2"/>
      <c r="B71" s="14"/>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c r="KO71" s="22"/>
      <c r="KP71" s="22"/>
      <c r="KQ71" s="22"/>
      <c r="KR71" s="22"/>
      <c r="KS71" s="22"/>
      <c r="KT71" s="22"/>
      <c r="KU71" s="22"/>
      <c r="KV71" s="22"/>
      <c r="KW71" s="22"/>
      <c r="KX71" s="22"/>
      <c r="KY71" s="22"/>
      <c r="KZ71" s="22"/>
      <c r="LA71" s="22"/>
      <c r="LB71" s="22"/>
      <c r="LC71" s="22"/>
      <c r="LD71" s="22"/>
      <c r="LE71" s="22"/>
      <c r="LF71" s="22"/>
      <c r="LG71" s="22"/>
      <c r="LH71" s="22"/>
      <c r="LI71" s="22"/>
      <c r="LJ71" s="22"/>
      <c r="LK71" s="22"/>
      <c r="LL71" s="22"/>
      <c r="LM71" s="22"/>
      <c r="LN71" s="22"/>
      <c r="LO71" s="22"/>
      <c r="LP71" s="22"/>
      <c r="LQ71" s="22"/>
      <c r="LR71" s="22"/>
      <c r="LS71" s="22"/>
      <c r="LT71" s="22"/>
      <c r="LU71" s="22"/>
      <c r="LV71" s="22"/>
      <c r="LW71" s="22"/>
      <c r="LX71" s="22"/>
      <c r="LY71" s="22"/>
      <c r="LZ71" s="22"/>
      <c r="MA71" s="22"/>
      <c r="MB71" s="22"/>
      <c r="MC71" s="22"/>
      <c r="MD71" s="22"/>
      <c r="ME71" s="22"/>
      <c r="MF71" s="22"/>
      <c r="MG71" s="22"/>
      <c r="MH71" s="22"/>
      <c r="MI71" s="22"/>
      <c r="MJ71" s="22"/>
      <c r="MK71" s="22"/>
      <c r="ML71" s="22"/>
      <c r="MM71" s="22"/>
      <c r="MN71" s="22"/>
      <c r="MO71" s="22"/>
      <c r="MP71" s="22"/>
      <c r="MQ71" s="22"/>
      <c r="MR71" s="22"/>
      <c r="MS71" s="22"/>
      <c r="MT71" s="22"/>
      <c r="MU71" s="22"/>
      <c r="MV71" s="22"/>
      <c r="MW71" s="22"/>
      <c r="MX71" s="22"/>
      <c r="MY71" s="22"/>
      <c r="MZ71" s="22"/>
      <c r="NA71" s="22"/>
      <c r="NB71" s="22"/>
      <c r="NC71" s="22"/>
      <c r="ND71" s="22"/>
      <c r="NE71" s="22"/>
      <c r="NF71" s="22"/>
      <c r="NG71" s="59"/>
      <c r="NH71" s="4"/>
      <c r="NI71" s="2"/>
      <c r="NJ71" s="70"/>
      <c r="NK71" s="78"/>
      <c r="NL71" s="78"/>
      <c r="NM71" s="78"/>
      <c r="NN71" s="78"/>
      <c r="NO71" s="78"/>
      <c r="NP71" s="78"/>
      <c r="NQ71" s="78"/>
      <c r="NR71" s="78"/>
      <c r="NS71" s="78"/>
      <c r="NT71" s="78"/>
      <c r="NU71" s="78"/>
      <c r="NV71" s="78"/>
      <c r="NW71" s="78"/>
      <c r="NX71" s="92"/>
    </row>
    <row r="72" spans="1:388" ht="13.5" customHeight="1">
      <c r="A72" s="2"/>
      <c r="B72" s="14"/>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c r="KO72" s="22"/>
      <c r="KP72" s="22"/>
      <c r="KQ72" s="22"/>
      <c r="KR72" s="22"/>
      <c r="KS72" s="22"/>
      <c r="KT72" s="22"/>
      <c r="KU72" s="22"/>
      <c r="KV72" s="22"/>
      <c r="KW72" s="22"/>
      <c r="KX72" s="22"/>
      <c r="KY72" s="22"/>
      <c r="KZ72" s="22"/>
      <c r="LA72" s="22"/>
      <c r="LB72" s="22"/>
      <c r="LC72" s="22"/>
      <c r="LD72" s="22"/>
      <c r="LE72" s="22"/>
      <c r="LF72" s="22"/>
      <c r="LG72" s="22"/>
      <c r="LH72" s="22"/>
      <c r="LI72" s="22"/>
      <c r="LJ72" s="22"/>
      <c r="LK72" s="22"/>
      <c r="LL72" s="22"/>
      <c r="LM72" s="22"/>
      <c r="LN72" s="22"/>
      <c r="LO72" s="22"/>
      <c r="LP72" s="22"/>
      <c r="LQ72" s="22"/>
      <c r="LR72" s="22"/>
      <c r="LS72" s="22"/>
      <c r="LT72" s="22"/>
      <c r="LU72" s="22"/>
      <c r="LV72" s="22"/>
      <c r="LW72" s="22"/>
      <c r="LX72" s="22"/>
      <c r="LY72" s="22"/>
      <c r="LZ72" s="22"/>
      <c r="MA72" s="22"/>
      <c r="MB72" s="22"/>
      <c r="MC72" s="22"/>
      <c r="MD72" s="22"/>
      <c r="ME72" s="22"/>
      <c r="MF72" s="22"/>
      <c r="MG72" s="22"/>
      <c r="MH72" s="22"/>
      <c r="MI72" s="22"/>
      <c r="MJ72" s="22"/>
      <c r="MK72" s="22"/>
      <c r="ML72" s="22"/>
      <c r="MM72" s="22"/>
      <c r="MN72" s="22"/>
      <c r="MO72" s="22"/>
      <c r="MP72" s="22"/>
      <c r="MQ72" s="22"/>
      <c r="MR72" s="22"/>
      <c r="MS72" s="22"/>
      <c r="MT72" s="22"/>
      <c r="MU72" s="22"/>
      <c r="MV72" s="22"/>
      <c r="MW72" s="22"/>
      <c r="MX72" s="22"/>
      <c r="MY72" s="22"/>
      <c r="MZ72" s="22"/>
      <c r="NA72" s="22"/>
      <c r="NB72" s="22"/>
      <c r="NC72" s="22"/>
      <c r="ND72" s="22"/>
      <c r="NE72" s="22"/>
      <c r="NF72" s="22"/>
      <c r="NG72" s="59"/>
      <c r="NH72" s="4"/>
      <c r="NI72" s="2"/>
      <c r="NJ72" s="70"/>
      <c r="NK72" s="78"/>
      <c r="NL72" s="78"/>
      <c r="NM72" s="78"/>
      <c r="NN72" s="78"/>
      <c r="NO72" s="78"/>
      <c r="NP72" s="78"/>
      <c r="NQ72" s="78"/>
      <c r="NR72" s="78"/>
      <c r="NS72" s="78"/>
      <c r="NT72" s="78"/>
      <c r="NU72" s="78"/>
      <c r="NV72" s="78"/>
      <c r="NW72" s="78"/>
      <c r="NX72" s="92"/>
    </row>
    <row r="73" spans="1:388" ht="13.5" customHeight="1">
      <c r="A73" s="2"/>
      <c r="B73" s="14"/>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c r="KO73" s="22"/>
      <c r="KP73" s="22"/>
      <c r="KQ73" s="22"/>
      <c r="KR73" s="22"/>
      <c r="KS73" s="22"/>
      <c r="KT73" s="22"/>
      <c r="KU73" s="22"/>
      <c r="KV73" s="22"/>
      <c r="KW73" s="22"/>
      <c r="KX73" s="22"/>
      <c r="KY73" s="22"/>
      <c r="KZ73" s="22"/>
      <c r="LA73" s="22"/>
      <c r="LB73" s="22"/>
      <c r="LC73" s="22"/>
      <c r="LD73" s="22"/>
      <c r="LE73" s="22"/>
      <c r="LF73" s="22"/>
      <c r="LG73" s="22"/>
      <c r="LH73" s="22"/>
      <c r="LI73" s="22"/>
      <c r="LJ73" s="22"/>
      <c r="LK73" s="22"/>
      <c r="LL73" s="22"/>
      <c r="LM73" s="22"/>
      <c r="LN73" s="22"/>
      <c r="LO73" s="22"/>
      <c r="LP73" s="22"/>
      <c r="LQ73" s="22"/>
      <c r="LR73" s="22"/>
      <c r="LS73" s="22"/>
      <c r="LT73" s="22"/>
      <c r="LU73" s="22"/>
      <c r="LV73" s="22"/>
      <c r="LW73" s="22"/>
      <c r="LX73" s="22"/>
      <c r="LY73" s="22"/>
      <c r="LZ73" s="22"/>
      <c r="MA73" s="22"/>
      <c r="MB73" s="22"/>
      <c r="MC73" s="22"/>
      <c r="MD73" s="22"/>
      <c r="ME73" s="22"/>
      <c r="MF73" s="22"/>
      <c r="MG73" s="22"/>
      <c r="MH73" s="22"/>
      <c r="MI73" s="22"/>
      <c r="MJ73" s="22"/>
      <c r="MK73" s="22"/>
      <c r="ML73" s="22"/>
      <c r="MM73" s="22"/>
      <c r="MN73" s="22"/>
      <c r="MO73" s="22"/>
      <c r="MP73" s="22"/>
      <c r="MQ73" s="22"/>
      <c r="MR73" s="22"/>
      <c r="MS73" s="22"/>
      <c r="MT73" s="22"/>
      <c r="MU73" s="22"/>
      <c r="MV73" s="22"/>
      <c r="MW73" s="22"/>
      <c r="MX73" s="22"/>
      <c r="MY73" s="22"/>
      <c r="MZ73" s="22"/>
      <c r="NA73" s="22"/>
      <c r="NB73" s="22"/>
      <c r="NC73" s="22"/>
      <c r="ND73" s="22"/>
      <c r="NE73" s="22"/>
      <c r="NF73" s="22"/>
      <c r="NG73" s="21"/>
      <c r="NH73" s="4"/>
      <c r="NI73" s="2"/>
      <c r="NJ73" s="70"/>
      <c r="NK73" s="78"/>
      <c r="NL73" s="78"/>
      <c r="NM73" s="78"/>
      <c r="NN73" s="78"/>
      <c r="NO73" s="78"/>
      <c r="NP73" s="78"/>
      <c r="NQ73" s="78"/>
      <c r="NR73" s="78"/>
      <c r="NS73" s="78"/>
      <c r="NT73" s="78"/>
      <c r="NU73" s="78"/>
      <c r="NV73" s="78"/>
      <c r="NW73" s="78"/>
      <c r="NX73" s="92"/>
    </row>
    <row r="74" spans="1:388" ht="13.5" customHeight="1">
      <c r="A74" s="2"/>
      <c r="B74" s="14"/>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c r="KO74" s="22"/>
      <c r="KP74" s="22"/>
      <c r="KQ74" s="22"/>
      <c r="KR74" s="22"/>
      <c r="KS74" s="22"/>
      <c r="KT74" s="22"/>
      <c r="KU74" s="22"/>
      <c r="KV74" s="22"/>
      <c r="KW74" s="22"/>
      <c r="KX74" s="22"/>
      <c r="KY74" s="22"/>
      <c r="KZ74" s="22"/>
      <c r="LA74" s="22"/>
      <c r="LB74" s="22"/>
      <c r="LC74" s="22"/>
      <c r="LD74" s="22"/>
      <c r="LE74" s="22"/>
      <c r="LF74" s="22"/>
      <c r="LG74" s="22"/>
      <c r="LH74" s="22"/>
      <c r="LI74" s="22"/>
      <c r="LJ74" s="22"/>
      <c r="LK74" s="22"/>
      <c r="LL74" s="22"/>
      <c r="LM74" s="22"/>
      <c r="LN74" s="22"/>
      <c r="LO74" s="22"/>
      <c r="LP74" s="22"/>
      <c r="LQ74" s="22"/>
      <c r="LR74" s="22"/>
      <c r="LS74" s="22"/>
      <c r="LT74" s="22"/>
      <c r="LU74" s="22"/>
      <c r="LV74" s="22"/>
      <c r="LW74" s="22"/>
      <c r="LX74" s="22"/>
      <c r="LY74" s="22"/>
      <c r="LZ74" s="22"/>
      <c r="MA74" s="22"/>
      <c r="MB74" s="22"/>
      <c r="MC74" s="22"/>
      <c r="MD74" s="22"/>
      <c r="ME74" s="22"/>
      <c r="MF74" s="22"/>
      <c r="MG74" s="22"/>
      <c r="MH74" s="22"/>
      <c r="MI74" s="22"/>
      <c r="MJ74" s="22"/>
      <c r="MK74" s="22"/>
      <c r="ML74" s="22"/>
      <c r="MM74" s="22"/>
      <c r="MN74" s="22"/>
      <c r="MO74" s="22"/>
      <c r="MP74" s="22"/>
      <c r="MQ74" s="22"/>
      <c r="MR74" s="22"/>
      <c r="MS74" s="22"/>
      <c r="MT74" s="22"/>
      <c r="MU74" s="22"/>
      <c r="MV74" s="22"/>
      <c r="MW74" s="22"/>
      <c r="MX74" s="22"/>
      <c r="MY74" s="22"/>
      <c r="MZ74" s="22"/>
      <c r="NA74" s="22"/>
      <c r="NB74" s="22"/>
      <c r="NC74" s="22"/>
      <c r="ND74" s="22"/>
      <c r="NE74" s="22"/>
      <c r="NF74" s="22"/>
      <c r="NG74" s="23"/>
      <c r="NH74" s="4"/>
      <c r="NI74" s="2"/>
      <c r="NJ74" s="70"/>
      <c r="NK74" s="78"/>
      <c r="NL74" s="78"/>
      <c r="NM74" s="78"/>
      <c r="NN74" s="78"/>
      <c r="NO74" s="78"/>
      <c r="NP74" s="78"/>
      <c r="NQ74" s="78"/>
      <c r="NR74" s="78"/>
      <c r="NS74" s="78"/>
      <c r="NT74" s="78"/>
      <c r="NU74" s="78"/>
      <c r="NV74" s="78"/>
      <c r="NW74" s="78"/>
      <c r="NX74" s="92"/>
    </row>
    <row r="75" spans="1:388" ht="13.5" customHeight="1">
      <c r="A75" s="2"/>
      <c r="B75" s="14"/>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c r="KO75" s="22"/>
      <c r="KP75" s="22"/>
      <c r="KQ75" s="22"/>
      <c r="KR75" s="22"/>
      <c r="KS75" s="22"/>
      <c r="KT75" s="22"/>
      <c r="KU75" s="22"/>
      <c r="KV75" s="22"/>
      <c r="KW75" s="22"/>
      <c r="KX75" s="22"/>
      <c r="KY75" s="22"/>
      <c r="KZ75" s="22"/>
      <c r="LA75" s="22"/>
      <c r="LB75" s="22"/>
      <c r="LC75" s="22"/>
      <c r="LD75" s="22"/>
      <c r="LE75" s="22"/>
      <c r="LF75" s="22"/>
      <c r="LG75" s="22"/>
      <c r="LH75" s="22"/>
      <c r="LI75" s="22"/>
      <c r="LJ75" s="22"/>
      <c r="LK75" s="22"/>
      <c r="LL75" s="22"/>
      <c r="LM75" s="22"/>
      <c r="LN75" s="22"/>
      <c r="LO75" s="22"/>
      <c r="LP75" s="22"/>
      <c r="LQ75" s="22"/>
      <c r="LR75" s="22"/>
      <c r="LS75" s="22"/>
      <c r="LT75" s="22"/>
      <c r="LU75" s="22"/>
      <c r="LV75" s="22"/>
      <c r="LW75" s="22"/>
      <c r="LX75" s="22"/>
      <c r="LY75" s="22"/>
      <c r="LZ75" s="22"/>
      <c r="MA75" s="22"/>
      <c r="MB75" s="22"/>
      <c r="MC75" s="22"/>
      <c r="MD75" s="22"/>
      <c r="ME75" s="22"/>
      <c r="MF75" s="22"/>
      <c r="MG75" s="22"/>
      <c r="MH75" s="22"/>
      <c r="MI75" s="22"/>
      <c r="MJ75" s="22"/>
      <c r="MK75" s="22"/>
      <c r="ML75" s="22"/>
      <c r="MM75" s="22"/>
      <c r="MN75" s="22"/>
      <c r="MO75" s="22"/>
      <c r="MP75" s="22"/>
      <c r="MQ75" s="22"/>
      <c r="MR75" s="22"/>
      <c r="MS75" s="22"/>
      <c r="MT75" s="22"/>
      <c r="MU75" s="22"/>
      <c r="MV75" s="22"/>
      <c r="MW75" s="22"/>
      <c r="MX75" s="22"/>
      <c r="MY75" s="22"/>
      <c r="MZ75" s="22"/>
      <c r="NA75" s="22"/>
      <c r="NB75" s="22"/>
      <c r="NC75" s="22"/>
      <c r="ND75" s="22"/>
      <c r="NE75" s="22"/>
      <c r="NF75" s="22"/>
      <c r="NG75" s="23"/>
      <c r="NH75" s="4"/>
      <c r="NI75" s="2"/>
      <c r="NJ75" s="70"/>
      <c r="NK75" s="78"/>
      <c r="NL75" s="78"/>
      <c r="NM75" s="78"/>
      <c r="NN75" s="78"/>
      <c r="NO75" s="78"/>
      <c r="NP75" s="78"/>
      <c r="NQ75" s="78"/>
      <c r="NR75" s="78"/>
      <c r="NS75" s="78"/>
      <c r="NT75" s="78"/>
      <c r="NU75" s="78"/>
      <c r="NV75" s="78"/>
      <c r="NW75" s="78"/>
      <c r="NX75" s="92"/>
    </row>
    <row r="76" spans="1:388" ht="13.5" customHeight="1">
      <c r="A76" s="2"/>
      <c r="B76" s="14"/>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c r="KO76" s="22"/>
      <c r="KP76" s="22"/>
      <c r="KQ76" s="22"/>
      <c r="KR76" s="22"/>
      <c r="KS76" s="22"/>
      <c r="KT76" s="22"/>
      <c r="KU76" s="22"/>
      <c r="KV76" s="22"/>
      <c r="KW76" s="22"/>
      <c r="KX76" s="22"/>
      <c r="KY76" s="22"/>
      <c r="KZ76" s="22"/>
      <c r="LA76" s="22"/>
      <c r="LB76" s="22"/>
      <c r="LC76" s="22"/>
      <c r="LD76" s="22"/>
      <c r="LE76" s="22"/>
      <c r="LF76" s="22"/>
      <c r="LG76" s="22"/>
      <c r="LH76" s="22"/>
      <c r="LI76" s="22"/>
      <c r="LJ76" s="22"/>
      <c r="LK76" s="22"/>
      <c r="LL76" s="22"/>
      <c r="LM76" s="22"/>
      <c r="LN76" s="22"/>
      <c r="LO76" s="22"/>
      <c r="LP76" s="22"/>
      <c r="LQ76" s="22"/>
      <c r="LR76" s="22"/>
      <c r="LS76" s="22"/>
      <c r="LT76" s="22"/>
      <c r="LU76" s="22"/>
      <c r="LV76" s="22"/>
      <c r="LW76" s="22"/>
      <c r="LX76" s="22"/>
      <c r="LY76" s="22"/>
      <c r="LZ76" s="22"/>
      <c r="MA76" s="22"/>
      <c r="MB76" s="22"/>
      <c r="MC76" s="22"/>
      <c r="MD76" s="22"/>
      <c r="ME76" s="22"/>
      <c r="MF76" s="22"/>
      <c r="MG76" s="22"/>
      <c r="MH76" s="22"/>
      <c r="MI76" s="22"/>
      <c r="MJ76" s="22"/>
      <c r="MK76" s="22"/>
      <c r="ML76" s="22"/>
      <c r="MM76" s="22"/>
      <c r="MN76" s="22"/>
      <c r="MO76" s="22"/>
      <c r="MP76" s="22"/>
      <c r="MQ76" s="22"/>
      <c r="MR76" s="22"/>
      <c r="MS76" s="22"/>
      <c r="MT76" s="22"/>
      <c r="MU76" s="22"/>
      <c r="MV76" s="22"/>
      <c r="MW76" s="22"/>
      <c r="MX76" s="22"/>
      <c r="MY76" s="22"/>
      <c r="MZ76" s="22"/>
      <c r="NA76" s="22"/>
      <c r="NB76" s="22"/>
      <c r="NC76" s="22"/>
      <c r="ND76" s="22"/>
      <c r="NE76" s="22"/>
      <c r="NF76" s="22"/>
      <c r="NG76" s="23"/>
      <c r="NH76" s="4"/>
      <c r="NI76" s="2"/>
      <c r="NJ76" s="70"/>
      <c r="NK76" s="78"/>
      <c r="NL76" s="78"/>
      <c r="NM76" s="78"/>
      <c r="NN76" s="78"/>
      <c r="NO76" s="78"/>
      <c r="NP76" s="78"/>
      <c r="NQ76" s="78"/>
      <c r="NR76" s="78"/>
      <c r="NS76" s="78"/>
      <c r="NT76" s="78"/>
      <c r="NU76" s="78"/>
      <c r="NV76" s="78"/>
      <c r="NW76" s="78"/>
      <c r="NX76" s="92"/>
    </row>
    <row r="77" spans="1:388" ht="13.5" customHeight="1">
      <c r="A77" s="2"/>
      <c r="B77" s="14"/>
      <c r="C77" s="22"/>
      <c r="D77" s="22"/>
      <c r="E77" s="22"/>
      <c r="F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c r="KO77" s="22"/>
      <c r="KP77" s="22"/>
      <c r="KQ77" s="22"/>
      <c r="KR77" s="22"/>
      <c r="KS77" s="22"/>
      <c r="KT77" s="22"/>
      <c r="KU77" s="22"/>
      <c r="KV77" s="22"/>
      <c r="KW77" s="22"/>
      <c r="KX77" s="22"/>
      <c r="KY77" s="22"/>
      <c r="KZ77" s="22"/>
      <c r="LA77" s="22"/>
      <c r="LB77" s="22"/>
      <c r="LC77" s="22"/>
      <c r="LD77" s="22"/>
      <c r="LE77" s="22"/>
      <c r="LF77" s="22"/>
      <c r="LG77" s="22"/>
      <c r="LH77" s="22"/>
      <c r="LI77" s="22"/>
      <c r="LJ77" s="22"/>
      <c r="LK77" s="22"/>
      <c r="LL77" s="22"/>
      <c r="LM77" s="22"/>
      <c r="LN77" s="22"/>
      <c r="LO77" s="22"/>
      <c r="LP77" s="22"/>
      <c r="LQ77" s="22"/>
      <c r="LR77" s="22"/>
      <c r="LS77" s="22"/>
      <c r="LT77" s="22"/>
      <c r="LU77" s="22"/>
      <c r="LV77" s="22"/>
      <c r="LW77" s="22"/>
      <c r="LX77" s="22"/>
      <c r="LY77" s="22"/>
      <c r="LZ77" s="22"/>
      <c r="MA77" s="22"/>
      <c r="MB77" s="22"/>
      <c r="MC77" s="22"/>
      <c r="MD77" s="22"/>
      <c r="ME77" s="22"/>
      <c r="MF77" s="22"/>
      <c r="MG77" s="22"/>
      <c r="MH77" s="22"/>
      <c r="MI77" s="22"/>
      <c r="MJ77" s="22"/>
      <c r="MK77" s="22"/>
      <c r="ML77" s="22"/>
      <c r="MM77" s="22"/>
      <c r="MN77" s="22"/>
      <c r="MO77" s="22"/>
      <c r="MP77" s="22"/>
      <c r="MQ77" s="22"/>
      <c r="MR77" s="22"/>
      <c r="MS77" s="22"/>
      <c r="MT77" s="22"/>
      <c r="MU77" s="22"/>
      <c r="MV77" s="22"/>
      <c r="MW77" s="22"/>
      <c r="MX77" s="22"/>
      <c r="MY77" s="22"/>
      <c r="MZ77" s="22"/>
      <c r="NA77" s="22"/>
      <c r="NB77" s="22"/>
      <c r="NC77" s="22"/>
      <c r="ND77" s="22"/>
      <c r="NE77" s="22"/>
      <c r="NF77" s="22"/>
      <c r="NG77" s="23"/>
      <c r="NH77" s="4"/>
      <c r="NI77" s="2"/>
      <c r="NJ77" s="70"/>
      <c r="NK77" s="78"/>
      <c r="NL77" s="78"/>
      <c r="NM77" s="78"/>
      <c r="NN77" s="78"/>
      <c r="NO77" s="78"/>
      <c r="NP77" s="78"/>
      <c r="NQ77" s="78"/>
      <c r="NR77" s="78"/>
      <c r="NS77" s="78"/>
      <c r="NT77" s="78"/>
      <c r="NU77" s="78"/>
      <c r="NV77" s="78"/>
      <c r="NW77" s="78"/>
      <c r="NX77" s="92"/>
    </row>
    <row r="78" spans="1:388" ht="13.5" customHeight="1">
      <c r="A78" s="2"/>
      <c r="B78" s="14"/>
      <c r="C78" s="22"/>
      <c r="D78" s="22"/>
      <c r="E78" s="22"/>
      <c r="F78" s="22"/>
      <c r="I78" s="22"/>
      <c r="J78" s="29"/>
      <c r="K78" s="29"/>
      <c r="L78" s="29"/>
      <c r="M78" s="29"/>
      <c r="N78" s="29"/>
      <c r="O78" s="29"/>
      <c r="P78" s="29"/>
      <c r="Q78" s="29"/>
      <c r="R78" s="41"/>
      <c r="S78" s="41"/>
      <c r="T78" s="41"/>
      <c r="U78" s="43">
        <f>データ!$B$11</f>
        <v>41275</v>
      </c>
      <c r="V78" s="43"/>
      <c r="W78" s="43"/>
      <c r="X78" s="43"/>
      <c r="Y78" s="43"/>
      <c r="Z78" s="43"/>
      <c r="AA78" s="43"/>
      <c r="AB78" s="43"/>
      <c r="AC78" s="43"/>
      <c r="AD78" s="43"/>
      <c r="AE78" s="43"/>
      <c r="AF78" s="43"/>
      <c r="AG78" s="43"/>
      <c r="AH78" s="43"/>
      <c r="AI78" s="43"/>
      <c r="AJ78" s="43"/>
      <c r="AK78" s="43"/>
      <c r="AL78" s="43"/>
      <c r="AM78" s="43"/>
      <c r="AN78" s="43">
        <f>データ!$C$11</f>
        <v>41640</v>
      </c>
      <c r="AO78" s="43"/>
      <c r="AP78" s="43"/>
      <c r="AQ78" s="43"/>
      <c r="AR78" s="43"/>
      <c r="AS78" s="43"/>
      <c r="AT78" s="43"/>
      <c r="AU78" s="43"/>
      <c r="AV78" s="43"/>
      <c r="AW78" s="43"/>
      <c r="AX78" s="43"/>
      <c r="AY78" s="43"/>
      <c r="AZ78" s="43"/>
      <c r="BA78" s="43"/>
      <c r="BB78" s="43"/>
      <c r="BC78" s="43"/>
      <c r="BD78" s="43"/>
      <c r="BE78" s="43"/>
      <c r="BF78" s="43"/>
      <c r="BG78" s="43">
        <f>データ!$D$11</f>
        <v>42005</v>
      </c>
      <c r="BH78" s="43"/>
      <c r="BI78" s="43"/>
      <c r="BJ78" s="43"/>
      <c r="BK78" s="43"/>
      <c r="BL78" s="43"/>
      <c r="BM78" s="43"/>
      <c r="BN78" s="43"/>
      <c r="BO78" s="43"/>
      <c r="BP78" s="43"/>
      <c r="BQ78" s="43"/>
      <c r="BR78" s="43"/>
      <c r="BS78" s="43"/>
      <c r="BT78" s="43"/>
      <c r="BU78" s="43"/>
      <c r="BV78" s="43"/>
      <c r="BW78" s="43"/>
      <c r="BX78" s="43"/>
      <c r="BY78" s="43"/>
      <c r="BZ78" s="43">
        <f>データ!$E$11</f>
        <v>42370</v>
      </c>
      <c r="CA78" s="43"/>
      <c r="CB78" s="43"/>
      <c r="CC78" s="43"/>
      <c r="CD78" s="43"/>
      <c r="CE78" s="43"/>
      <c r="CF78" s="43"/>
      <c r="CG78" s="43"/>
      <c r="CH78" s="43"/>
      <c r="CI78" s="43"/>
      <c r="CJ78" s="43"/>
      <c r="CK78" s="43"/>
      <c r="CL78" s="43"/>
      <c r="CM78" s="43"/>
      <c r="CN78" s="43"/>
      <c r="CO78" s="43"/>
      <c r="CP78" s="43"/>
      <c r="CQ78" s="43"/>
      <c r="CR78" s="43"/>
      <c r="CS78" s="43">
        <f>データ!$F$11</f>
        <v>42736</v>
      </c>
      <c r="CT78" s="43"/>
      <c r="CU78" s="43"/>
      <c r="CV78" s="43"/>
      <c r="CW78" s="43"/>
      <c r="CX78" s="43"/>
      <c r="CY78" s="43"/>
      <c r="CZ78" s="43"/>
      <c r="DA78" s="43"/>
      <c r="DB78" s="43"/>
      <c r="DC78" s="43"/>
      <c r="DD78" s="43"/>
      <c r="DE78" s="43"/>
      <c r="DF78" s="43"/>
      <c r="DG78" s="43"/>
      <c r="DH78" s="43"/>
      <c r="DI78" s="43"/>
      <c r="DJ78" s="43"/>
      <c r="DK78" s="43"/>
      <c r="DL78" s="51"/>
      <c r="DM78" s="51"/>
      <c r="DN78" s="51"/>
      <c r="DO78" s="51"/>
      <c r="DP78" s="51"/>
      <c r="DQ78" s="51"/>
      <c r="DR78" s="51"/>
      <c r="DS78" s="51"/>
      <c r="DT78" s="51"/>
      <c r="DU78" s="51"/>
      <c r="DV78" s="51"/>
      <c r="DW78" s="51"/>
      <c r="DX78" s="51"/>
      <c r="DY78" s="51"/>
      <c r="DZ78" s="51"/>
      <c r="ED78" s="29"/>
      <c r="EE78" s="29"/>
      <c r="EF78" s="29"/>
      <c r="EG78" s="29"/>
      <c r="EH78" s="29"/>
      <c r="EI78" s="29"/>
      <c r="EJ78" s="29"/>
      <c r="EK78" s="29"/>
      <c r="EL78" s="41"/>
      <c r="EM78" s="41"/>
      <c r="EN78" s="41"/>
      <c r="EO78" s="43">
        <f>データ!$B$11</f>
        <v>41275</v>
      </c>
      <c r="EP78" s="43"/>
      <c r="EQ78" s="43"/>
      <c r="ER78" s="43"/>
      <c r="ES78" s="43"/>
      <c r="ET78" s="43"/>
      <c r="EU78" s="43"/>
      <c r="EV78" s="43"/>
      <c r="EW78" s="43"/>
      <c r="EX78" s="43"/>
      <c r="EY78" s="43"/>
      <c r="EZ78" s="43"/>
      <c r="FA78" s="43"/>
      <c r="FB78" s="43"/>
      <c r="FC78" s="43"/>
      <c r="FD78" s="43"/>
      <c r="FE78" s="43"/>
      <c r="FF78" s="43"/>
      <c r="FG78" s="43"/>
      <c r="FH78" s="43">
        <f>データ!$C$11</f>
        <v>41640</v>
      </c>
      <c r="FI78" s="43"/>
      <c r="FJ78" s="43"/>
      <c r="FK78" s="43"/>
      <c r="FL78" s="43"/>
      <c r="FM78" s="43"/>
      <c r="FN78" s="43"/>
      <c r="FO78" s="43"/>
      <c r="FP78" s="43"/>
      <c r="FQ78" s="43"/>
      <c r="FR78" s="43"/>
      <c r="FS78" s="43"/>
      <c r="FT78" s="43"/>
      <c r="FU78" s="43"/>
      <c r="FV78" s="43"/>
      <c r="FW78" s="43"/>
      <c r="FX78" s="43"/>
      <c r="FY78" s="43"/>
      <c r="FZ78" s="43"/>
      <c r="GA78" s="43">
        <f>データ!$D$11</f>
        <v>42005</v>
      </c>
      <c r="GB78" s="43"/>
      <c r="GC78" s="43"/>
      <c r="GD78" s="43"/>
      <c r="GE78" s="43"/>
      <c r="GF78" s="43"/>
      <c r="GG78" s="43"/>
      <c r="GH78" s="43"/>
      <c r="GI78" s="43"/>
      <c r="GJ78" s="43"/>
      <c r="GK78" s="43"/>
      <c r="GL78" s="43"/>
      <c r="GM78" s="43"/>
      <c r="GN78" s="43"/>
      <c r="GO78" s="43"/>
      <c r="GP78" s="43"/>
      <c r="GQ78" s="43"/>
      <c r="GR78" s="43"/>
      <c r="GS78" s="43"/>
      <c r="GT78" s="43">
        <f>データ!$E$11</f>
        <v>42370</v>
      </c>
      <c r="GU78" s="43"/>
      <c r="GV78" s="43"/>
      <c r="GW78" s="43"/>
      <c r="GX78" s="43"/>
      <c r="GY78" s="43"/>
      <c r="GZ78" s="43"/>
      <c r="HA78" s="43"/>
      <c r="HB78" s="43"/>
      <c r="HC78" s="43"/>
      <c r="HD78" s="43"/>
      <c r="HE78" s="43"/>
      <c r="HF78" s="43"/>
      <c r="HG78" s="43"/>
      <c r="HH78" s="43"/>
      <c r="HI78" s="43"/>
      <c r="HJ78" s="43"/>
      <c r="HK78" s="43"/>
      <c r="HL78" s="43"/>
      <c r="HM78" s="43">
        <f>データ!$F$11</f>
        <v>42736</v>
      </c>
      <c r="HN78" s="43"/>
      <c r="HO78" s="43"/>
      <c r="HP78" s="43"/>
      <c r="HQ78" s="43"/>
      <c r="HR78" s="43"/>
      <c r="HS78" s="43"/>
      <c r="HT78" s="43"/>
      <c r="HU78" s="43"/>
      <c r="HV78" s="43"/>
      <c r="HW78" s="43"/>
      <c r="HX78" s="43"/>
      <c r="HY78" s="43"/>
      <c r="HZ78" s="43"/>
      <c r="IA78" s="43"/>
      <c r="IB78" s="43"/>
      <c r="IC78" s="43"/>
      <c r="ID78" s="43"/>
      <c r="IE78" s="43"/>
      <c r="IF78" s="51"/>
      <c r="IG78" s="51"/>
      <c r="IH78" s="51"/>
      <c r="II78" s="51"/>
      <c r="IJ78" s="51"/>
      <c r="IK78" s="51"/>
      <c r="IL78" s="51"/>
      <c r="IM78" s="51"/>
      <c r="IN78" s="51"/>
      <c r="IO78" s="51"/>
      <c r="IP78" s="51"/>
      <c r="IQ78" s="51"/>
      <c r="IY78" s="29"/>
      <c r="IZ78" s="29"/>
      <c r="JA78" s="29"/>
      <c r="JB78" s="29"/>
      <c r="JC78" s="29"/>
      <c r="JD78" s="29"/>
      <c r="JE78" s="29"/>
      <c r="JF78" s="29"/>
      <c r="JG78" s="41"/>
      <c r="JH78" s="41"/>
      <c r="JI78" s="41"/>
      <c r="JJ78" s="43">
        <f>データ!$B$11</f>
        <v>41275</v>
      </c>
      <c r="JK78" s="43"/>
      <c r="JL78" s="43"/>
      <c r="JM78" s="43"/>
      <c r="JN78" s="43"/>
      <c r="JO78" s="43"/>
      <c r="JP78" s="43"/>
      <c r="JQ78" s="43"/>
      <c r="JR78" s="43"/>
      <c r="JS78" s="43"/>
      <c r="JT78" s="43"/>
      <c r="JU78" s="43"/>
      <c r="JV78" s="43"/>
      <c r="JW78" s="43"/>
      <c r="JX78" s="43"/>
      <c r="JY78" s="43"/>
      <c r="JZ78" s="43"/>
      <c r="KA78" s="43"/>
      <c r="KB78" s="43"/>
      <c r="KC78" s="43">
        <f>データ!$C$11</f>
        <v>41640</v>
      </c>
      <c r="KD78" s="43"/>
      <c r="KE78" s="43"/>
      <c r="KF78" s="43"/>
      <c r="KG78" s="43"/>
      <c r="KH78" s="43"/>
      <c r="KI78" s="43"/>
      <c r="KJ78" s="43"/>
      <c r="KK78" s="43"/>
      <c r="KL78" s="43"/>
      <c r="KM78" s="43"/>
      <c r="KN78" s="43"/>
      <c r="KO78" s="43"/>
      <c r="KP78" s="43"/>
      <c r="KQ78" s="43"/>
      <c r="KR78" s="43"/>
      <c r="KS78" s="43"/>
      <c r="KT78" s="43"/>
      <c r="KU78" s="43"/>
      <c r="KV78" s="43">
        <f>データ!$D$11</f>
        <v>42005</v>
      </c>
      <c r="KW78" s="43"/>
      <c r="KX78" s="43"/>
      <c r="KY78" s="43"/>
      <c r="KZ78" s="43"/>
      <c r="LA78" s="43"/>
      <c r="LB78" s="43"/>
      <c r="LC78" s="43"/>
      <c r="LD78" s="43"/>
      <c r="LE78" s="43"/>
      <c r="LF78" s="43"/>
      <c r="LG78" s="43"/>
      <c r="LH78" s="43"/>
      <c r="LI78" s="43"/>
      <c r="LJ78" s="43"/>
      <c r="LK78" s="43"/>
      <c r="LL78" s="43"/>
      <c r="LM78" s="43"/>
      <c r="LN78" s="43"/>
      <c r="LO78" s="43">
        <f>データ!$E$11</f>
        <v>42370</v>
      </c>
      <c r="LP78" s="43"/>
      <c r="LQ78" s="43"/>
      <c r="LR78" s="43"/>
      <c r="LS78" s="43"/>
      <c r="LT78" s="43"/>
      <c r="LU78" s="43"/>
      <c r="LV78" s="43"/>
      <c r="LW78" s="43"/>
      <c r="LX78" s="43"/>
      <c r="LY78" s="43"/>
      <c r="LZ78" s="43"/>
      <c r="MA78" s="43"/>
      <c r="MB78" s="43"/>
      <c r="MC78" s="43"/>
      <c r="MD78" s="43"/>
      <c r="ME78" s="43"/>
      <c r="MF78" s="43"/>
      <c r="MG78" s="43"/>
      <c r="MH78" s="43">
        <f>データ!$F$11</f>
        <v>42736</v>
      </c>
      <c r="MI78" s="43"/>
      <c r="MJ78" s="43"/>
      <c r="MK78" s="43"/>
      <c r="ML78" s="43"/>
      <c r="MM78" s="43"/>
      <c r="MN78" s="43"/>
      <c r="MO78" s="43"/>
      <c r="MP78" s="43"/>
      <c r="MQ78" s="43"/>
      <c r="MR78" s="43"/>
      <c r="MS78" s="43"/>
      <c r="MT78" s="43"/>
      <c r="MU78" s="43"/>
      <c r="MV78" s="43"/>
      <c r="MW78" s="43"/>
      <c r="MX78" s="43"/>
      <c r="MY78" s="43"/>
      <c r="MZ78" s="43"/>
      <c r="NA78" s="22"/>
      <c r="NB78" s="22"/>
      <c r="NC78" s="22"/>
      <c r="ND78" s="22"/>
      <c r="NE78" s="22"/>
      <c r="NF78" s="22"/>
      <c r="NG78" s="59"/>
      <c r="NH78" s="4"/>
      <c r="NI78" s="2"/>
      <c r="NJ78" s="70"/>
      <c r="NK78" s="78"/>
      <c r="NL78" s="78"/>
      <c r="NM78" s="78"/>
      <c r="NN78" s="78"/>
      <c r="NO78" s="78"/>
      <c r="NP78" s="78"/>
      <c r="NQ78" s="78"/>
      <c r="NR78" s="78"/>
      <c r="NS78" s="78"/>
      <c r="NT78" s="78"/>
      <c r="NU78" s="78"/>
      <c r="NV78" s="78"/>
      <c r="NW78" s="78"/>
      <c r="NX78" s="92"/>
    </row>
    <row r="79" spans="1:388" ht="13.5" customHeight="1">
      <c r="A79" s="2"/>
      <c r="B79" s="14"/>
      <c r="C79" s="22"/>
      <c r="D79" s="22"/>
      <c r="E79" s="22"/>
      <c r="F79" s="22"/>
      <c r="I79" s="31"/>
      <c r="J79" s="32" t="s">
        <v>67</v>
      </c>
      <c r="K79" s="33"/>
      <c r="L79" s="33"/>
      <c r="M79" s="33"/>
      <c r="N79" s="33"/>
      <c r="O79" s="33"/>
      <c r="P79" s="33"/>
      <c r="Q79" s="33"/>
      <c r="R79" s="33"/>
      <c r="S79" s="33"/>
      <c r="T79" s="42"/>
      <c r="U79" s="44">
        <f>データ!DR7</f>
        <v>75.3</v>
      </c>
      <c r="V79" s="44"/>
      <c r="W79" s="44"/>
      <c r="X79" s="44"/>
      <c r="Y79" s="44"/>
      <c r="Z79" s="44"/>
      <c r="AA79" s="44"/>
      <c r="AB79" s="44"/>
      <c r="AC79" s="44"/>
      <c r="AD79" s="44"/>
      <c r="AE79" s="44"/>
      <c r="AF79" s="44"/>
      <c r="AG79" s="44"/>
      <c r="AH79" s="44"/>
      <c r="AI79" s="44"/>
      <c r="AJ79" s="44"/>
      <c r="AK79" s="44"/>
      <c r="AL79" s="44"/>
      <c r="AM79" s="44"/>
      <c r="AN79" s="44">
        <f>データ!DS7</f>
        <v>74.7</v>
      </c>
      <c r="AO79" s="44"/>
      <c r="AP79" s="44"/>
      <c r="AQ79" s="44"/>
      <c r="AR79" s="44"/>
      <c r="AS79" s="44"/>
      <c r="AT79" s="44"/>
      <c r="AU79" s="44"/>
      <c r="AV79" s="44"/>
      <c r="AW79" s="44"/>
      <c r="AX79" s="44"/>
      <c r="AY79" s="44"/>
      <c r="AZ79" s="44"/>
      <c r="BA79" s="44"/>
      <c r="BB79" s="44"/>
      <c r="BC79" s="44"/>
      <c r="BD79" s="44"/>
      <c r="BE79" s="44"/>
      <c r="BF79" s="44"/>
      <c r="BG79" s="44">
        <f>データ!DT7</f>
        <v>76.3</v>
      </c>
      <c r="BH79" s="44"/>
      <c r="BI79" s="44"/>
      <c r="BJ79" s="44"/>
      <c r="BK79" s="44"/>
      <c r="BL79" s="44"/>
      <c r="BM79" s="44"/>
      <c r="BN79" s="44"/>
      <c r="BO79" s="44"/>
      <c r="BP79" s="44"/>
      <c r="BQ79" s="44"/>
      <c r="BR79" s="44"/>
      <c r="BS79" s="44"/>
      <c r="BT79" s="44"/>
      <c r="BU79" s="44"/>
      <c r="BV79" s="44"/>
      <c r="BW79" s="44"/>
      <c r="BX79" s="44"/>
      <c r="BY79" s="44"/>
      <c r="BZ79" s="44">
        <f>データ!DU7</f>
        <v>77.900000000000006</v>
      </c>
      <c r="CA79" s="44"/>
      <c r="CB79" s="44"/>
      <c r="CC79" s="44"/>
      <c r="CD79" s="44"/>
      <c r="CE79" s="44"/>
      <c r="CF79" s="44"/>
      <c r="CG79" s="44"/>
      <c r="CH79" s="44"/>
      <c r="CI79" s="44"/>
      <c r="CJ79" s="44"/>
      <c r="CK79" s="44"/>
      <c r="CL79" s="44"/>
      <c r="CM79" s="44"/>
      <c r="CN79" s="44"/>
      <c r="CO79" s="44"/>
      <c r="CP79" s="44"/>
      <c r="CQ79" s="44"/>
      <c r="CR79" s="44"/>
      <c r="CS79" s="44">
        <f>データ!DV7</f>
        <v>79.599999999999994</v>
      </c>
      <c r="CT79" s="44"/>
      <c r="CU79" s="44"/>
      <c r="CV79" s="44"/>
      <c r="CW79" s="44"/>
      <c r="CX79" s="44"/>
      <c r="CY79" s="44"/>
      <c r="CZ79" s="44"/>
      <c r="DA79" s="44"/>
      <c r="DB79" s="44"/>
      <c r="DC79" s="44"/>
      <c r="DD79" s="44"/>
      <c r="DE79" s="44"/>
      <c r="DF79" s="44"/>
      <c r="DG79" s="44"/>
      <c r="DH79" s="44"/>
      <c r="DI79" s="44"/>
      <c r="DJ79" s="44"/>
      <c r="DK79" s="44"/>
      <c r="DL79" s="52"/>
      <c r="DM79" s="52"/>
      <c r="DN79" s="52"/>
      <c r="DO79" s="52"/>
      <c r="DP79" s="52"/>
      <c r="DQ79" s="52"/>
      <c r="DR79" s="52"/>
      <c r="DS79" s="52"/>
      <c r="DT79" s="52"/>
      <c r="DU79" s="52"/>
      <c r="DV79" s="52"/>
      <c r="DW79" s="52"/>
      <c r="DX79" s="52"/>
      <c r="DY79" s="52"/>
      <c r="DZ79" s="52"/>
      <c r="ED79" s="32" t="s">
        <v>67</v>
      </c>
      <c r="EE79" s="33"/>
      <c r="EF79" s="33"/>
      <c r="EG79" s="33"/>
      <c r="EH79" s="33"/>
      <c r="EI79" s="33"/>
      <c r="EJ79" s="33"/>
      <c r="EK79" s="33"/>
      <c r="EL79" s="33"/>
      <c r="EM79" s="33"/>
      <c r="EN79" s="42"/>
      <c r="EO79" s="44">
        <f>データ!EC7</f>
        <v>85.5</v>
      </c>
      <c r="EP79" s="44"/>
      <c r="EQ79" s="44"/>
      <c r="ER79" s="44"/>
      <c r="ES79" s="44"/>
      <c r="ET79" s="44"/>
      <c r="EU79" s="44"/>
      <c r="EV79" s="44"/>
      <c r="EW79" s="44"/>
      <c r="EX79" s="44"/>
      <c r="EY79" s="44"/>
      <c r="EZ79" s="44"/>
      <c r="FA79" s="44"/>
      <c r="FB79" s="44"/>
      <c r="FC79" s="44"/>
      <c r="FD79" s="44"/>
      <c r="FE79" s="44"/>
      <c r="FF79" s="44"/>
      <c r="FG79" s="44"/>
      <c r="FH79" s="44">
        <f>データ!ED7</f>
        <v>85.2</v>
      </c>
      <c r="FI79" s="44"/>
      <c r="FJ79" s="44"/>
      <c r="FK79" s="44"/>
      <c r="FL79" s="44"/>
      <c r="FM79" s="44"/>
      <c r="FN79" s="44"/>
      <c r="FO79" s="44"/>
      <c r="FP79" s="44"/>
      <c r="FQ79" s="44"/>
      <c r="FR79" s="44"/>
      <c r="FS79" s="44"/>
      <c r="FT79" s="44"/>
      <c r="FU79" s="44"/>
      <c r="FV79" s="44"/>
      <c r="FW79" s="44"/>
      <c r="FX79" s="44"/>
      <c r="FY79" s="44"/>
      <c r="FZ79" s="44"/>
      <c r="GA79" s="44">
        <f>データ!EE7</f>
        <v>85.7</v>
      </c>
      <c r="GB79" s="44"/>
      <c r="GC79" s="44"/>
      <c r="GD79" s="44"/>
      <c r="GE79" s="44"/>
      <c r="GF79" s="44"/>
      <c r="GG79" s="44"/>
      <c r="GH79" s="44"/>
      <c r="GI79" s="44"/>
      <c r="GJ79" s="44"/>
      <c r="GK79" s="44"/>
      <c r="GL79" s="44"/>
      <c r="GM79" s="44"/>
      <c r="GN79" s="44"/>
      <c r="GO79" s="44"/>
      <c r="GP79" s="44"/>
      <c r="GQ79" s="44"/>
      <c r="GR79" s="44"/>
      <c r="GS79" s="44"/>
      <c r="GT79" s="44">
        <f>データ!EF7</f>
        <v>86</v>
      </c>
      <c r="GU79" s="44"/>
      <c r="GV79" s="44"/>
      <c r="GW79" s="44"/>
      <c r="GX79" s="44"/>
      <c r="GY79" s="44"/>
      <c r="GZ79" s="44"/>
      <c r="HA79" s="44"/>
      <c r="HB79" s="44"/>
      <c r="HC79" s="44"/>
      <c r="HD79" s="44"/>
      <c r="HE79" s="44"/>
      <c r="HF79" s="44"/>
      <c r="HG79" s="44"/>
      <c r="HH79" s="44"/>
      <c r="HI79" s="44"/>
      <c r="HJ79" s="44"/>
      <c r="HK79" s="44"/>
      <c r="HL79" s="44"/>
      <c r="HM79" s="44">
        <f>データ!EG7</f>
        <v>85.9</v>
      </c>
      <c r="HN79" s="44"/>
      <c r="HO79" s="44"/>
      <c r="HP79" s="44"/>
      <c r="HQ79" s="44"/>
      <c r="HR79" s="44"/>
      <c r="HS79" s="44"/>
      <c r="HT79" s="44"/>
      <c r="HU79" s="44"/>
      <c r="HV79" s="44"/>
      <c r="HW79" s="44"/>
      <c r="HX79" s="44"/>
      <c r="HY79" s="44"/>
      <c r="HZ79" s="44"/>
      <c r="IA79" s="44"/>
      <c r="IB79" s="44"/>
      <c r="IC79" s="44"/>
      <c r="ID79" s="44"/>
      <c r="IE79" s="44"/>
      <c r="IF79" s="56"/>
      <c r="IG79" s="56"/>
      <c r="IH79" s="56"/>
      <c r="II79" s="56"/>
      <c r="IJ79" s="56"/>
      <c r="IK79" s="56"/>
      <c r="IL79" s="56"/>
      <c r="IM79" s="56"/>
      <c r="IN79" s="56"/>
      <c r="IO79" s="56"/>
      <c r="IP79" s="56"/>
      <c r="IQ79" s="56"/>
      <c r="IY79" s="32" t="s">
        <v>67</v>
      </c>
      <c r="IZ79" s="33"/>
      <c r="JA79" s="33"/>
      <c r="JB79" s="33"/>
      <c r="JC79" s="33"/>
      <c r="JD79" s="33"/>
      <c r="JE79" s="33"/>
      <c r="JF79" s="33"/>
      <c r="JG79" s="33"/>
      <c r="JH79" s="33"/>
      <c r="JI79" s="42"/>
      <c r="JJ79" s="57">
        <f>データ!EN7</f>
        <v>18503568</v>
      </c>
      <c r="JK79" s="57"/>
      <c r="JL79" s="57"/>
      <c r="JM79" s="57"/>
      <c r="JN79" s="57"/>
      <c r="JO79" s="57"/>
      <c r="JP79" s="57"/>
      <c r="JQ79" s="57"/>
      <c r="JR79" s="57"/>
      <c r="JS79" s="57"/>
      <c r="JT79" s="57"/>
      <c r="JU79" s="57"/>
      <c r="JV79" s="57"/>
      <c r="JW79" s="57"/>
      <c r="JX79" s="57"/>
      <c r="JY79" s="57"/>
      <c r="JZ79" s="57"/>
      <c r="KA79" s="57"/>
      <c r="KB79" s="57"/>
      <c r="KC79" s="57">
        <f>データ!EO7</f>
        <v>17628427</v>
      </c>
      <c r="KD79" s="57"/>
      <c r="KE79" s="57"/>
      <c r="KF79" s="57"/>
      <c r="KG79" s="57"/>
      <c r="KH79" s="57"/>
      <c r="KI79" s="57"/>
      <c r="KJ79" s="57"/>
      <c r="KK79" s="57"/>
      <c r="KL79" s="57"/>
      <c r="KM79" s="57"/>
      <c r="KN79" s="57"/>
      <c r="KO79" s="57"/>
      <c r="KP79" s="57"/>
      <c r="KQ79" s="57"/>
      <c r="KR79" s="57"/>
      <c r="KS79" s="57"/>
      <c r="KT79" s="57"/>
      <c r="KU79" s="57"/>
      <c r="KV79" s="57">
        <f>データ!EP7</f>
        <v>17769307</v>
      </c>
      <c r="KW79" s="57"/>
      <c r="KX79" s="57"/>
      <c r="KY79" s="57"/>
      <c r="KZ79" s="57"/>
      <c r="LA79" s="57"/>
      <c r="LB79" s="57"/>
      <c r="LC79" s="57"/>
      <c r="LD79" s="57"/>
      <c r="LE79" s="57"/>
      <c r="LF79" s="57"/>
      <c r="LG79" s="57"/>
      <c r="LH79" s="57"/>
      <c r="LI79" s="57"/>
      <c r="LJ79" s="57"/>
      <c r="LK79" s="57"/>
      <c r="LL79" s="57"/>
      <c r="LM79" s="57"/>
      <c r="LN79" s="57"/>
      <c r="LO79" s="57">
        <f>データ!EQ7</f>
        <v>17837065</v>
      </c>
      <c r="LP79" s="57"/>
      <c r="LQ79" s="57"/>
      <c r="LR79" s="57"/>
      <c r="LS79" s="57"/>
      <c r="LT79" s="57"/>
      <c r="LU79" s="57"/>
      <c r="LV79" s="57"/>
      <c r="LW79" s="57"/>
      <c r="LX79" s="57"/>
      <c r="LY79" s="57"/>
      <c r="LZ79" s="57"/>
      <c r="MA79" s="57"/>
      <c r="MB79" s="57"/>
      <c r="MC79" s="57"/>
      <c r="MD79" s="57"/>
      <c r="ME79" s="57"/>
      <c r="MF79" s="57"/>
      <c r="MG79" s="57"/>
      <c r="MH79" s="57">
        <f>データ!ER7</f>
        <v>17914030</v>
      </c>
      <c r="MI79" s="57"/>
      <c r="MJ79" s="57"/>
      <c r="MK79" s="57"/>
      <c r="ML79" s="57"/>
      <c r="MM79" s="57"/>
      <c r="MN79" s="57"/>
      <c r="MO79" s="57"/>
      <c r="MP79" s="57"/>
      <c r="MQ79" s="57"/>
      <c r="MR79" s="57"/>
      <c r="MS79" s="57"/>
      <c r="MT79" s="57"/>
      <c r="MU79" s="57"/>
      <c r="MV79" s="57"/>
      <c r="MW79" s="57"/>
      <c r="MX79" s="57"/>
      <c r="MY79" s="57"/>
      <c r="MZ79" s="57"/>
      <c r="NA79" s="22"/>
      <c r="NB79" s="22"/>
      <c r="NC79" s="22"/>
      <c r="ND79" s="22"/>
      <c r="NE79" s="22"/>
      <c r="NF79" s="22"/>
      <c r="NG79" s="59"/>
      <c r="NH79" s="4"/>
      <c r="NI79" s="2"/>
      <c r="NJ79" s="70"/>
      <c r="NK79" s="78"/>
      <c r="NL79" s="78"/>
      <c r="NM79" s="78"/>
      <c r="NN79" s="78"/>
      <c r="NO79" s="78"/>
      <c r="NP79" s="78"/>
      <c r="NQ79" s="78"/>
      <c r="NR79" s="78"/>
      <c r="NS79" s="78"/>
      <c r="NT79" s="78"/>
      <c r="NU79" s="78"/>
      <c r="NV79" s="78"/>
      <c r="NW79" s="78"/>
      <c r="NX79" s="92"/>
    </row>
    <row r="80" spans="1:388" ht="13.5" customHeight="1">
      <c r="A80" s="2"/>
      <c r="B80" s="14"/>
      <c r="C80" s="22"/>
      <c r="D80" s="22"/>
      <c r="E80" s="22"/>
      <c r="F80" s="22"/>
      <c r="G80" s="22"/>
      <c r="H80" s="22"/>
      <c r="I80" s="31"/>
      <c r="J80" s="32" t="s">
        <v>14</v>
      </c>
      <c r="K80" s="33"/>
      <c r="L80" s="33"/>
      <c r="M80" s="33"/>
      <c r="N80" s="33"/>
      <c r="O80" s="33"/>
      <c r="P80" s="33"/>
      <c r="Q80" s="33"/>
      <c r="R80" s="33"/>
      <c r="S80" s="33"/>
      <c r="T80" s="42"/>
      <c r="U80" s="44">
        <f>データ!DW7</f>
        <v>48</v>
      </c>
      <c r="V80" s="44"/>
      <c r="W80" s="44"/>
      <c r="X80" s="44"/>
      <c r="Y80" s="44"/>
      <c r="Z80" s="44"/>
      <c r="AA80" s="44"/>
      <c r="AB80" s="44"/>
      <c r="AC80" s="44"/>
      <c r="AD80" s="44"/>
      <c r="AE80" s="44"/>
      <c r="AF80" s="44"/>
      <c r="AG80" s="44"/>
      <c r="AH80" s="44"/>
      <c r="AI80" s="44"/>
      <c r="AJ80" s="44"/>
      <c r="AK80" s="44"/>
      <c r="AL80" s="44"/>
      <c r="AM80" s="44"/>
      <c r="AN80" s="44">
        <f>データ!DX7</f>
        <v>52.2</v>
      </c>
      <c r="AO80" s="44"/>
      <c r="AP80" s="44"/>
      <c r="AQ80" s="44"/>
      <c r="AR80" s="44"/>
      <c r="AS80" s="44"/>
      <c r="AT80" s="44"/>
      <c r="AU80" s="44"/>
      <c r="AV80" s="44"/>
      <c r="AW80" s="44"/>
      <c r="AX80" s="44"/>
      <c r="AY80" s="44"/>
      <c r="AZ80" s="44"/>
      <c r="BA80" s="44"/>
      <c r="BB80" s="44"/>
      <c r="BC80" s="44"/>
      <c r="BD80" s="44"/>
      <c r="BE80" s="44"/>
      <c r="BF80" s="44"/>
      <c r="BG80" s="44">
        <f>データ!DY7</f>
        <v>52.4</v>
      </c>
      <c r="BH80" s="44"/>
      <c r="BI80" s="44"/>
      <c r="BJ80" s="44"/>
      <c r="BK80" s="44"/>
      <c r="BL80" s="44"/>
      <c r="BM80" s="44"/>
      <c r="BN80" s="44"/>
      <c r="BO80" s="44"/>
      <c r="BP80" s="44"/>
      <c r="BQ80" s="44"/>
      <c r="BR80" s="44"/>
      <c r="BS80" s="44"/>
      <c r="BT80" s="44"/>
      <c r="BU80" s="44"/>
      <c r="BV80" s="44"/>
      <c r="BW80" s="44"/>
      <c r="BX80" s="44"/>
      <c r="BY80" s="44"/>
      <c r="BZ80" s="44">
        <f>データ!DZ7</f>
        <v>52.5</v>
      </c>
      <c r="CA80" s="44"/>
      <c r="CB80" s="44"/>
      <c r="CC80" s="44"/>
      <c r="CD80" s="44"/>
      <c r="CE80" s="44"/>
      <c r="CF80" s="44"/>
      <c r="CG80" s="44"/>
      <c r="CH80" s="44"/>
      <c r="CI80" s="44"/>
      <c r="CJ80" s="44"/>
      <c r="CK80" s="44"/>
      <c r="CL80" s="44"/>
      <c r="CM80" s="44"/>
      <c r="CN80" s="44"/>
      <c r="CO80" s="44"/>
      <c r="CP80" s="44"/>
      <c r="CQ80" s="44"/>
      <c r="CR80" s="44"/>
      <c r="CS80" s="44">
        <f>データ!EA7</f>
        <v>53.5</v>
      </c>
      <c r="CT80" s="44"/>
      <c r="CU80" s="44"/>
      <c r="CV80" s="44"/>
      <c r="CW80" s="44"/>
      <c r="CX80" s="44"/>
      <c r="CY80" s="44"/>
      <c r="CZ80" s="44"/>
      <c r="DA80" s="44"/>
      <c r="DB80" s="44"/>
      <c r="DC80" s="44"/>
      <c r="DD80" s="44"/>
      <c r="DE80" s="44"/>
      <c r="DF80" s="44"/>
      <c r="DG80" s="44"/>
      <c r="DH80" s="44"/>
      <c r="DI80" s="44"/>
      <c r="DJ80" s="44"/>
      <c r="DK80" s="44"/>
      <c r="DL80" s="52"/>
      <c r="DM80" s="52"/>
      <c r="DN80" s="52"/>
      <c r="DO80" s="52"/>
      <c r="DP80" s="52"/>
      <c r="DQ80" s="52"/>
      <c r="DR80" s="52"/>
      <c r="DS80" s="52"/>
      <c r="DT80" s="52"/>
      <c r="DU80" s="52"/>
      <c r="DV80" s="52"/>
      <c r="DW80" s="52"/>
      <c r="DX80" s="52"/>
      <c r="DY80" s="52"/>
      <c r="DZ80" s="52"/>
      <c r="ED80" s="32" t="s">
        <v>14</v>
      </c>
      <c r="EE80" s="33"/>
      <c r="EF80" s="33"/>
      <c r="EG80" s="33"/>
      <c r="EH80" s="33"/>
      <c r="EI80" s="33"/>
      <c r="EJ80" s="33"/>
      <c r="EK80" s="33"/>
      <c r="EL80" s="33"/>
      <c r="EM80" s="33"/>
      <c r="EN80" s="42"/>
      <c r="EO80" s="44">
        <f>データ!EH7</f>
        <v>63.3</v>
      </c>
      <c r="EP80" s="44"/>
      <c r="EQ80" s="44"/>
      <c r="ER80" s="44"/>
      <c r="ES80" s="44"/>
      <c r="ET80" s="44"/>
      <c r="EU80" s="44"/>
      <c r="EV80" s="44"/>
      <c r="EW80" s="44"/>
      <c r="EX80" s="44"/>
      <c r="EY80" s="44"/>
      <c r="EZ80" s="44"/>
      <c r="FA80" s="44"/>
      <c r="FB80" s="44"/>
      <c r="FC80" s="44"/>
      <c r="FD80" s="44"/>
      <c r="FE80" s="44"/>
      <c r="FF80" s="44"/>
      <c r="FG80" s="44"/>
      <c r="FH80" s="44">
        <f>データ!EI7</f>
        <v>69.599999999999994</v>
      </c>
      <c r="FI80" s="44"/>
      <c r="FJ80" s="44"/>
      <c r="FK80" s="44"/>
      <c r="FL80" s="44"/>
      <c r="FM80" s="44"/>
      <c r="FN80" s="44"/>
      <c r="FO80" s="44"/>
      <c r="FP80" s="44"/>
      <c r="FQ80" s="44"/>
      <c r="FR80" s="44"/>
      <c r="FS80" s="44"/>
      <c r="FT80" s="44"/>
      <c r="FU80" s="44"/>
      <c r="FV80" s="44"/>
      <c r="FW80" s="44"/>
      <c r="FX80" s="44"/>
      <c r="FY80" s="44"/>
      <c r="FZ80" s="44"/>
      <c r="GA80" s="44">
        <f>データ!EJ7</f>
        <v>69.2</v>
      </c>
      <c r="GB80" s="44"/>
      <c r="GC80" s="44"/>
      <c r="GD80" s="44"/>
      <c r="GE80" s="44"/>
      <c r="GF80" s="44"/>
      <c r="GG80" s="44"/>
      <c r="GH80" s="44"/>
      <c r="GI80" s="44"/>
      <c r="GJ80" s="44"/>
      <c r="GK80" s="44"/>
      <c r="GL80" s="44"/>
      <c r="GM80" s="44"/>
      <c r="GN80" s="44"/>
      <c r="GO80" s="44"/>
      <c r="GP80" s="44"/>
      <c r="GQ80" s="44"/>
      <c r="GR80" s="44"/>
      <c r="GS80" s="44"/>
      <c r="GT80" s="44">
        <f>データ!EK7</f>
        <v>69.7</v>
      </c>
      <c r="GU80" s="44"/>
      <c r="GV80" s="44"/>
      <c r="GW80" s="44"/>
      <c r="GX80" s="44"/>
      <c r="GY80" s="44"/>
      <c r="GZ80" s="44"/>
      <c r="HA80" s="44"/>
      <c r="HB80" s="44"/>
      <c r="HC80" s="44"/>
      <c r="HD80" s="44"/>
      <c r="HE80" s="44"/>
      <c r="HF80" s="44"/>
      <c r="HG80" s="44"/>
      <c r="HH80" s="44"/>
      <c r="HI80" s="44"/>
      <c r="HJ80" s="44"/>
      <c r="HK80" s="44"/>
      <c r="HL80" s="44"/>
      <c r="HM80" s="44">
        <f>データ!EL7</f>
        <v>71.3</v>
      </c>
      <c r="HN80" s="44"/>
      <c r="HO80" s="44"/>
      <c r="HP80" s="44"/>
      <c r="HQ80" s="44"/>
      <c r="HR80" s="44"/>
      <c r="HS80" s="44"/>
      <c r="HT80" s="44"/>
      <c r="HU80" s="44"/>
      <c r="HV80" s="44"/>
      <c r="HW80" s="44"/>
      <c r="HX80" s="44"/>
      <c r="HY80" s="44"/>
      <c r="HZ80" s="44"/>
      <c r="IA80" s="44"/>
      <c r="IB80" s="44"/>
      <c r="IC80" s="44"/>
      <c r="ID80" s="44"/>
      <c r="IE80" s="44"/>
      <c r="IF80" s="56"/>
      <c r="IG80" s="56"/>
      <c r="IH80" s="56"/>
      <c r="II80" s="56"/>
      <c r="IJ80" s="56"/>
      <c r="IK80" s="56"/>
      <c r="IL80" s="56"/>
      <c r="IM80" s="56"/>
      <c r="IN80" s="56"/>
      <c r="IO80" s="56"/>
      <c r="IP80" s="56"/>
      <c r="IQ80" s="56"/>
      <c r="IY80" s="32" t="s">
        <v>14</v>
      </c>
      <c r="IZ80" s="33"/>
      <c r="JA80" s="33"/>
      <c r="JB80" s="33"/>
      <c r="JC80" s="33"/>
      <c r="JD80" s="33"/>
      <c r="JE80" s="33"/>
      <c r="JF80" s="33"/>
      <c r="JG80" s="33"/>
      <c r="JH80" s="33"/>
      <c r="JI80" s="42"/>
      <c r="JJ80" s="57">
        <f>データ!ES7</f>
        <v>34139294</v>
      </c>
      <c r="JK80" s="57"/>
      <c r="JL80" s="57"/>
      <c r="JM80" s="57"/>
      <c r="JN80" s="57"/>
      <c r="JO80" s="57"/>
      <c r="JP80" s="57"/>
      <c r="JQ80" s="57"/>
      <c r="JR80" s="57"/>
      <c r="JS80" s="57"/>
      <c r="JT80" s="57"/>
      <c r="JU80" s="57"/>
      <c r="JV80" s="57"/>
      <c r="JW80" s="57"/>
      <c r="JX80" s="57"/>
      <c r="JY80" s="57"/>
      <c r="JZ80" s="57"/>
      <c r="KA80" s="57"/>
      <c r="KB80" s="57"/>
      <c r="KC80" s="57">
        <f>データ!ET7</f>
        <v>35115689</v>
      </c>
      <c r="KD80" s="57"/>
      <c r="KE80" s="57"/>
      <c r="KF80" s="57"/>
      <c r="KG80" s="57"/>
      <c r="KH80" s="57"/>
      <c r="KI80" s="57"/>
      <c r="KJ80" s="57"/>
      <c r="KK80" s="57"/>
      <c r="KL80" s="57"/>
      <c r="KM80" s="57"/>
      <c r="KN80" s="57"/>
      <c r="KO80" s="57"/>
      <c r="KP80" s="57"/>
      <c r="KQ80" s="57"/>
      <c r="KR80" s="57"/>
      <c r="KS80" s="57"/>
      <c r="KT80" s="57"/>
      <c r="KU80" s="57"/>
      <c r="KV80" s="57">
        <f>データ!EU7</f>
        <v>35730958</v>
      </c>
      <c r="KW80" s="57"/>
      <c r="KX80" s="57"/>
      <c r="KY80" s="57"/>
      <c r="KZ80" s="57"/>
      <c r="LA80" s="57"/>
      <c r="LB80" s="57"/>
      <c r="LC80" s="57"/>
      <c r="LD80" s="57"/>
      <c r="LE80" s="57"/>
      <c r="LF80" s="57"/>
      <c r="LG80" s="57"/>
      <c r="LH80" s="57"/>
      <c r="LI80" s="57"/>
      <c r="LJ80" s="57"/>
      <c r="LK80" s="57"/>
      <c r="LL80" s="57"/>
      <c r="LM80" s="57"/>
      <c r="LN80" s="57"/>
      <c r="LO80" s="57">
        <f>データ!EV7</f>
        <v>37752628</v>
      </c>
      <c r="LP80" s="57"/>
      <c r="LQ80" s="57"/>
      <c r="LR80" s="57"/>
      <c r="LS80" s="57"/>
      <c r="LT80" s="57"/>
      <c r="LU80" s="57"/>
      <c r="LV80" s="57"/>
      <c r="LW80" s="57"/>
      <c r="LX80" s="57"/>
      <c r="LY80" s="57"/>
      <c r="LZ80" s="57"/>
      <c r="MA80" s="57"/>
      <c r="MB80" s="57"/>
      <c r="MC80" s="57"/>
      <c r="MD80" s="57"/>
      <c r="ME80" s="57"/>
      <c r="MF80" s="57"/>
      <c r="MG80" s="57"/>
      <c r="MH80" s="57">
        <f>データ!EW7</f>
        <v>39094598</v>
      </c>
      <c r="MI80" s="57"/>
      <c r="MJ80" s="57"/>
      <c r="MK80" s="57"/>
      <c r="ML80" s="57"/>
      <c r="MM80" s="57"/>
      <c r="MN80" s="57"/>
      <c r="MO80" s="57"/>
      <c r="MP80" s="57"/>
      <c r="MQ80" s="57"/>
      <c r="MR80" s="57"/>
      <c r="MS80" s="57"/>
      <c r="MT80" s="57"/>
      <c r="MU80" s="57"/>
      <c r="MV80" s="57"/>
      <c r="MW80" s="57"/>
      <c r="MX80" s="57"/>
      <c r="MY80" s="57"/>
      <c r="MZ80" s="57"/>
      <c r="NA80" s="22"/>
      <c r="NB80" s="22"/>
      <c r="NC80" s="22"/>
      <c r="ND80" s="22"/>
      <c r="NE80" s="22"/>
      <c r="NF80" s="22"/>
      <c r="NG80" s="59"/>
      <c r="NH80" s="4"/>
      <c r="NI80" s="2"/>
      <c r="NJ80" s="70"/>
      <c r="NK80" s="78"/>
      <c r="NL80" s="78"/>
      <c r="NM80" s="78"/>
      <c r="NN80" s="78"/>
      <c r="NO80" s="78"/>
      <c r="NP80" s="78"/>
      <c r="NQ80" s="78"/>
      <c r="NR80" s="78"/>
      <c r="NS80" s="78"/>
      <c r="NT80" s="78"/>
      <c r="NU80" s="78"/>
      <c r="NV80" s="78"/>
      <c r="NW80" s="78"/>
      <c r="NX80" s="92"/>
    </row>
    <row r="81" spans="1:388" ht="13.5" customHeight="1">
      <c r="A81" s="2"/>
      <c r="B81" s="14"/>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c r="KO81" s="22"/>
      <c r="KP81" s="22"/>
      <c r="KQ81" s="22"/>
      <c r="KR81" s="22"/>
      <c r="KS81" s="22"/>
      <c r="KT81" s="22"/>
      <c r="KU81" s="22"/>
      <c r="KV81" s="22"/>
      <c r="KW81" s="22"/>
      <c r="KX81" s="22"/>
      <c r="KY81" s="22"/>
      <c r="KZ81" s="22"/>
      <c r="LA81" s="22"/>
      <c r="LB81" s="22"/>
      <c r="LC81" s="22"/>
      <c r="LD81" s="22"/>
      <c r="LE81" s="22"/>
      <c r="LF81" s="22"/>
      <c r="LG81" s="22"/>
      <c r="LH81" s="22"/>
      <c r="LI81" s="22"/>
      <c r="LJ81" s="22"/>
      <c r="LK81" s="22"/>
      <c r="LL81" s="22"/>
      <c r="LM81" s="22"/>
      <c r="LN81" s="22"/>
      <c r="LO81" s="22"/>
      <c r="LP81" s="22"/>
      <c r="LQ81" s="22"/>
      <c r="LR81" s="22"/>
      <c r="LS81" s="22"/>
      <c r="LT81" s="22"/>
      <c r="LU81" s="22"/>
      <c r="LV81" s="22"/>
      <c r="LW81" s="22"/>
      <c r="LX81" s="22"/>
      <c r="LY81" s="22"/>
      <c r="LZ81" s="22"/>
      <c r="MA81" s="22"/>
      <c r="MB81" s="22"/>
      <c r="MC81" s="22"/>
      <c r="MD81" s="22"/>
      <c r="ME81" s="22"/>
      <c r="MF81" s="22"/>
      <c r="MG81" s="22"/>
      <c r="MH81" s="22"/>
      <c r="MI81" s="22"/>
      <c r="MJ81" s="22"/>
      <c r="MK81" s="22"/>
      <c r="ML81" s="22"/>
      <c r="MM81" s="22"/>
      <c r="MN81" s="22"/>
      <c r="MO81" s="22"/>
      <c r="MP81" s="22"/>
      <c r="MQ81" s="22"/>
      <c r="MR81" s="22"/>
      <c r="MS81" s="22"/>
      <c r="MT81" s="22"/>
      <c r="MU81" s="22"/>
      <c r="MV81" s="22"/>
      <c r="MW81" s="22"/>
      <c r="MX81" s="22"/>
      <c r="MY81" s="22"/>
      <c r="MZ81" s="22"/>
      <c r="NA81" s="22"/>
      <c r="NB81" s="22"/>
      <c r="NC81" s="22"/>
      <c r="ND81" s="22"/>
      <c r="NE81" s="22"/>
      <c r="NF81" s="22"/>
      <c r="NG81" s="59"/>
      <c r="NH81" s="4"/>
      <c r="NI81" s="2"/>
      <c r="NJ81" s="70"/>
      <c r="NK81" s="78"/>
      <c r="NL81" s="78"/>
      <c r="NM81" s="78"/>
      <c r="NN81" s="78"/>
      <c r="NO81" s="78"/>
      <c r="NP81" s="78"/>
      <c r="NQ81" s="78"/>
      <c r="NR81" s="78"/>
      <c r="NS81" s="78"/>
      <c r="NT81" s="78"/>
      <c r="NU81" s="78"/>
      <c r="NV81" s="78"/>
      <c r="NW81" s="78"/>
      <c r="NX81" s="92"/>
    </row>
    <row r="82" spans="1:388" ht="13.5" customHeight="1">
      <c r="A82" s="2"/>
      <c r="B82" s="14"/>
      <c r="C82" s="23"/>
      <c r="D82" s="22"/>
      <c r="E82" s="22"/>
      <c r="F82" s="26" t="s">
        <v>73</v>
      </c>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3"/>
      <c r="DQ82" s="23"/>
      <c r="DR82" s="23"/>
      <c r="DS82" s="23"/>
      <c r="DT82" s="23"/>
      <c r="DU82" s="23"/>
      <c r="DV82" s="23"/>
      <c r="DW82" s="23"/>
      <c r="DX82" s="23"/>
      <c r="DY82" s="53"/>
      <c r="DZ82" s="54" t="s">
        <v>0</v>
      </c>
      <c r="EA82" s="54"/>
      <c r="EB82" s="54"/>
      <c r="EC82" s="54"/>
      <c r="ED82" s="54"/>
      <c r="EE82" s="54"/>
      <c r="EF82" s="54"/>
      <c r="EG82" s="54"/>
      <c r="EH82" s="54"/>
      <c r="EI82" s="54"/>
      <c r="EJ82" s="54"/>
      <c r="EK82" s="54"/>
      <c r="EL82" s="54"/>
      <c r="EM82" s="54"/>
      <c r="EN82" s="54"/>
      <c r="EO82" s="54"/>
      <c r="EP82" s="54"/>
      <c r="EQ82" s="54"/>
      <c r="ER82" s="54"/>
      <c r="ES82" s="54"/>
      <c r="ET82" s="54"/>
      <c r="EU82" s="54"/>
      <c r="EV82" s="54"/>
      <c r="EW82" s="54"/>
      <c r="EX82" s="54"/>
      <c r="EY82" s="54"/>
      <c r="EZ82" s="54"/>
      <c r="FA82" s="54"/>
      <c r="FB82" s="54"/>
      <c r="FC82" s="54"/>
      <c r="FD82" s="54"/>
      <c r="FE82" s="54"/>
      <c r="FF82" s="54"/>
      <c r="FG82" s="54"/>
      <c r="FH82" s="54"/>
      <c r="FI82" s="54"/>
      <c r="FJ82" s="54"/>
      <c r="FK82" s="54"/>
      <c r="FL82" s="54"/>
      <c r="FM82" s="54"/>
      <c r="FN82" s="54"/>
      <c r="FO82" s="54"/>
      <c r="FP82" s="54"/>
      <c r="FQ82" s="54"/>
      <c r="FR82" s="54"/>
      <c r="FS82" s="54"/>
      <c r="FT82" s="54"/>
      <c r="FU82" s="54"/>
      <c r="FV82" s="54"/>
      <c r="FW82" s="54"/>
      <c r="FX82" s="54"/>
      <c r="FY82" s="54"/>
      <c r="FZ82" s="54"/>
      <c r="GA82" s="54"/>
      <c r="GB82" s="54"/>
      <c r="GC82" s="54"/>
      <c r="GD82" s="54"/>
      <c r="GE82" s="54"/>
      <c r="GF82" s="54"/>
      <c r="GG82" s="54"/>
      <c r="GH82" s="54"/>
      <c r="GI82" s="54"/>
      <c r="GJ82" s="54"/>
      <c r="GK82" s="54"/>
      <c r="GL82" s="54"/>
      <c r="GM82" s="54"/>
      <c r="GN82" s="54"/>
      <c r="GO82" s="54"/>
      <c r="GP82" s="54"/>
      <c r="GQ82" s="54"/>
      <c r="GR82" s="54"/>
      <c r="GS82" s="54"/>
      <c r="GT82" s="54"/>
      <c r="GU82" s="54"/>
      <c r="GV82" s="54"/>
      <c r="GW82" s="54"/>
      <c r="GX82" s="54"/>
      <c r="GY82" s="54"/>
      <c r="GZ82" s="54"/>
      <c r="HA82" s="54"/>
      <c r="HB82" s="54"/>
      <c r="HC82" s="54"/>
      <c r="HD82" s="54"/>
      <c r="HE82" s="54"/>
      <c r="HF82" s="54"/>
      <c r="HG82" s="54"/>
      <c r="HH82" s="54"/>
      <c r="HI82" s="54"/>
      <c r="HJ82" s="54"/>
      <c r="HK82" s="54"/>
      <c r="HL82" s="54"/>
      <c r="HM82" s="54"/>
      <c r="HN82" s="54"/>
      <c r="HO82" s="54"/>
      <c r="HP82" s="54"/>
      <c r="HQ82" s="54"/>
      <c r="HR82" s="54"/>
      <c r="HS82" s="54"/>
      <c r="HT82" s="54"/>
      <c r="HU82" s="54"/>
      <c r="HV82" s="54"/>
      <c r="HW82" s="54"/>
      <c r="HX82" s="54"/>
      <c r="HY82" s="54"/>
      <c r="HZ82" s="54"/>
      <c r="IA82" s="54"/>
      <c r="IB82" s="54"/>
      <c r="IC82" s="54"/>
      <c r="ID82" s="54"/>
      <c r="IE82" s="54"/>
      <c r="IF82" s="54"/>
      <c r="IG82" s="54"/>
      <c r="IH82" s="54"/>
      <c r="II82" s="54"/>
      <c r="IJ82" s="23"/>
      <c r="IK82" s="23"/>
      <c r="IL82" s="23"/>
      <c r="IM82" s="23"/>
      <c r="IN82" s="23"/>
      <c r="IO82" s="23"/>
      <c r="IP82" s="23"/>
      <c r="IQ82" s="23"/>
      <c r="IR82" s="23"/>
      <c r="IS82" s="23"/>
      <c r="IT82" s="23"/>
      <c r="IU82" s="26" t="s">
        <v>29</v>
      </c>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3"/>
      <c r="NF82" s="23"/>
      <c r="NG82" s="23"/>
      <c r="NH82" s="4"/>
      <c r="NI82" s="2"/>
      <c r="NJ82" s="70"/>
      <c r="NK82" s="78"/>
      <c r="NL82" s="78"/>
      <c r="NM82" s="78"/>
      <c r="NN82" s="78"/>
      <c r="NO82" s="78"/>
      <c r="NP82" s="78"/>
      <c r="NQ82" s="78"/>
      <c r="NR82" s="78"/>
      <c r="NS82" s="78"/>
      <c r="NT82" s="78"/>
      <c r="NU82" s="78"/>
      <c r="NV82" s="78"/>
      <c r="NW82" s="78"/>
      <c r="NX82" s="92"/>
    </row>
    <row r="83" spans="1:388" ht="13.5" customHeight="1">
      <c r="A83" s="2"/>
      <c r="B83" s="14"/>
      <c r="C83" s="23"/>
      <c r="D83" s="22"/>
      <c r="E83" s="22"/>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3"/>
      <c r="DQ83" s="23"/>
      <c r="DR83" s="23"/>
      <c r="DS83" s="23"/>
      <c r="DT83" s="23"/>
      <c r="DU83" s="23"/>
      <c r="DV83" s="23"/>
      <c r="DW83" s="23"/>
      <c r="DX83" s="23"/>
      <c r="DY83" s="53"/>
      <c r="DZ83" s="54"/>
      <c r="EA83" s="54"/>
      <c r="EB83" s="54"/>
      <c r="EC83" s="54"/>
      <c r="ED83" s="54"/>
      <c r="EE83" s="54"/>
      <c r="EF83" s="54"/>
      <c r="EG83" s="54"/>
      <c r="EH83" s="54"/>
      <c r="EI83" s="54"/>
      <c r="EJ83" s="54"/>
      <c r="EK83" s="54"/>
      <c r="EL83" s="54"/>
      <c r="EM83" s="54"/>
      <c r="EN83" s="54"/>
      <c r="EO83" s="54"/>
      <c r="EP83" s="54"/>
      <c r="EQ83" s="54"/>
      <c r="ER83" s="54"/>
      <c r="ES83" s="54"/>
      <c r="ET83" s="54"/>
      <c r="EU83" s="54"/>
      <c r="EV83" s="54"/>
      <c r="EW83" s="54"/>
      <c r="EX83" s="54"/>
      <c r="EY83" s="54"/>
      <c r="EZ83" s="54"/>
      <c r="FA83" s="54"/>
      <c r="FB83" s="54"/>
      <c r="FC83" s="54"/>
      <c r="FD83" s="54"/>
      <c r="FE83" s="54"/>
      <c r="FF83" s="54"/>
      <c r="FG83" s="54"/>
      <c r="FH83" s="54"/>
      <c r="FI83" s="54"/>
      <c r="FJ83" s="54"/>
      <c r="FK83" s="54"/>
      <c r="FL83" s="54"/>
      <c r="FM83" s="54"/>
      <c r="FN83" s="54"/>
      <c r="FO83" s="54"/>
      <c r="FP83" s="54"/>
      <c r="FQ83" s="54"/>
      <c r="FR83" s="54"/>
      <c r="FS83" s="54"/>
      <c r="FT83" s="54"/>
      <c r="FU83" s="54"/>
      <c r="FV83" s="54"/>
      <c r="FW83" s="54"/>
      <c r="FX83" s="54"/>
      <c r="FY83" s="54"/>
      <c r="FZ83" s="54"/>
      <c r="GA83" s="54"/>
      <c r="GB83" s="54"/>
      <c r="GC83" s="54"/>
      <c r="GD83" s="54"/>
      <c r="GE83" s="54"/>
      <c r="GF83" s="54"/>
      <c r="GG83" s="54"/>
      <c r="GH83" s="54"/>
      <c r="GI83" s="54"/>
      <c r="GJ83" s="54"/>
      <c r="GK83" s="54"/>
      <c r="GL83" s="54"/>
      <c r="GM83" s="54"/>
      <c r="GN83" s="54"/>
      <c r="GO83" s="54"/>
      <c r="GP83" s="54"/>
      <c r="GQ83" s="54"/>
      <c r="GR83" s="54"/>
      <c r="GS83" s="54"/>
      <c r="GT83" s="54"/>
      <c r="GU83" s="54"/>
      <c r="GV83" s="54"/>
      <c r="GW83" s="54"/>
      <c r="GX83" s="54"/>
      <c r="GY83" s="54"/>
      <c r="GZ83" s="54"/>
      <c r="HA83" s="54"/>
      <c r="HB83" s="54"/>
      <c r="HC83" s="54"/>
      <c r="HD83" s="54"/>
      <c r="HE83" s="54"/>
      <c r="HF83" s="54"/>
      <c r="HG83" s="54"/>
      <c r="HH83" s="54"/>
      <c r="HI83" s="54"/>
      <c r="HJ83" s="54"/>
      <c r="HK83" s="54"/>
      <c r="HL83" s="54"/>
      <c r="HM83" s="54"/>
      <c r="HN83" s="54"/>
      <c r="HO83" s="54"/>
      <c r="HP83" s="54"/>
      <c r="HQ83" s="54"/>
      <c r="HR83" s="54"/>
      <c r="HS83" s="54"/>
      <c r="HT83" s="54"/>
      <c r="HU83" s="54"/>
      <c r="HV83" s="54"/>
      <c r="HW83" s="54"/>
      <c r="HX83" s="54"/>
      <c r="HY83" s="54"/>
      <c r="HZ83" s="54"/>
      <c r="IA83" s="54"/>
      <c r="IB83" s="54"/>
      <c r="IC83" s="54"/>
      <c r="ID83" s="54"/>
      <c r="IE83" s="54"/>
      <c r="IF83" s="54"/>
      <c r="IG83" s="54"/>
      <c r="IH83" s="54"/>
      <c r="II83" s="54"/>
      <c r="IJ83" s="23"/>
      <c r="IK83" s="23"/>
      <c r="IL83" s="23"/>
      <c r="IM83" s="23"/>
      <c r="IN83" s="23"/>
      <c r="IO83" s="23"/>
      <c r="IP83" s="23"/>
      <c r="IQ83" s="23"/>
      <c r="IR83" s="23"/>
      <c r="IS83" s="23"/>
      <c r="IT83" s="23"/>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3"/>
      <c r="NF83" s="23"/>
      <c r="NG83" s="23"/>
      <c r="NH83" s="4"/>
      <c r="NI83" s="2"/>
      <c r="NJ83" s="70"/>
      <c r="NK83" s="78"/>
      <c r="NL83" s="78"/>
      <c r="NM83" s="78"/>
      <c r="NN83" s="78"/>
      <c r="NO83" s="78"/>
      <c r="NP83" s="78"/>
      <c r="NQ83" s="78"/>
      <c r="NR83" s="78"/>
      <c r="NS83" s="78"/>
      <c r="NT83" s="78"/>
      <c r="NU83" s="78"/>
      <c r="NV83" s="78"/>
      <c r="NW83" s="78"/>
      <c r="NX83" s="92"/>
    </row>
    <row r="84" spans="1:388" ht="13.5" customHeight="1">
      <c r="A84" s="2"/>
      <c r="B84" s="1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c r="HI84" s="25"/>
      <c r="HJ84" s="25"/>
      <c r="HK84" s="25"/>
      <c r="HL84" s="25"/>
      <c r="HM84" s="25"/>
      <c r="HN84" s="25"/>
      <c r="HO84" s="25"/>
      <c r="HP84" s="25"/>
      <c r="HQ84" s="25"/>
      <c r="HR84" s="25"/>
      <c r="HS84" s="25"/>
      <c r="HT84" s="25"/>
      <c r="HU84" s="25"/>
      <c r="HV84" s="25"/>
      <c r="HW84" s="25"/>
      <c r="HX84" s="25"/>
      <c r="HY84" s="25"/>
      <c r="HZ84" s="25"/>
      <c r="IA84" s="25"/>
      <c r="IB84" s="25"/>
      <c r="IC84" s="25"/>
      <c r="ID84" s="25"/>
      <c r="IE84" s="25"/>
      <c r="IF84" s="25"/>
      <c r="IG84" s="25"/>
      <c r="IH84" s="25"/>
      <c r="II84" s="25"/>
      <c r="IJ84" s="25"/>
      <c r="IK84" s="25"/>
      <c r="IL84" s="25"/>
      <c r="IM84" s="25"/>
      <c r="IN84" s="25"/>
      <c r="IO84" s="25"/>
      <c r="IP84" s="25"/>
      <c r="IQ84" s="25"/>
      <c r="IR84" s="25"/>
      <c r="IS84" s="25"/>
      <c r="IT84" s="25"/>
      <c r="IU84" s="25"/>
      <c r="IV84" s="25"/>
      <c r="IW84" s="25"/>
      <c r="IX84" s="25"/>
      <c r="IY84" s="25"/>
      <c r="IZ84" s="25"/>
      <c r="JA84" s="25"/>
      <c r="JB84" s="25"/>
      <c r="JC84" s="25"/>
      <c r="JD84" s="25"/>
      <c r="JE84" s="25"/>
      <c r="JF84" s="25"/>
      <c r="JG84" s="25"/>
      <c r="JH84" s="25"/>
      <c r="JI84" s="25"/>
      <c r="JJ84" s="25"/>
      <c r="JK84" s="25"/>
      <c r="JL84" s="25"/>
      <c r="JM84" s="25"/>
      <c r="JN84" s="25"/>
      <c r="JO84" s="25"/>
      <c r="JP84" s="25"/>
      <c r="JQ84" s="25"/>
      <c r="JR84" s="25"/>
      <c r="JS84" s="25"/>
      <c r="JT84" s="25"/>
      <c r="JU84" s="25"/>
      <c r="JV84" s="25"/>
      <c r="JW84" s="25"/>
      <c r="JX84" s="25"/>
      <c r="JY84" s="25"/>
      <c r="JZ84" s="25"/>
      <c r="KA84" s="25"/>
      <c r="KB84" s="25"/>
      <c r="KC84" s="25"/>
      <c r="KD84" s="25"/>
      <c r="KE84" s="25"/>
      <c r="KF84" s="25"/>
      <c r="KG84" s="25"/>
      <c r="KH84" s="25"/>
      <c r="KI84" s="25"/>
      <c r="KJ84" s="25"/>
      <c r="KK84" s="25"/>
      <c r="KL84" s="25"/>
      <c r="KM84" s="25"/>
      <c r="KN84" s="25"/>
      <c r="KO84" s="25"/>
      <c r="KP84" s="25"/>
      <c r="KQ84" s="25"/>
      <c r="KR84" s="25"/>
      <c r="KS84" s="25"/>
      <c r="KT84" s="25"/>
      <c r="KU84" s="25"/>
      <c r="KV84" s="25"/>
      <c r="KW84" s="25"/>
      <c r="KX84" s="25"/>
      <c r="KY84" s="25"/>
      <c r="KZ84" s="25"/>
      <c r="LA84" s="25"/>
      <c r="LB84" s="25"/>
      <c r="LC84" s="25"/>
      <c r="LD84" s="25"/>
      <c r="LE84" s="25"/>
      <c r="LF84" s="25"/>
      <c r="LG84" s="25"/>
      <c r="LH84" s="25"/>
      <c r="LI84" s="25"/>
      <c r="LJ84" s="25"/>
      <c r="LK84" s="25"/>
      <c r="LL84" s="25"/>
      <c r="LM84" s="25"/>
      <c r="LN84" s="25"/>
      <c r="LO84" s="25"/>
      <c r="LP84" s="25"/>
      <c r="LQ84" s="25"/>
      <c r="LR84" s="25"/>
      <c r="LS84" s="25"/>
      <c r="LT84" s="25"/>
      <c r="LU84" s="25"/>
      <c r="LV84" s="25"/>
      <c r="LW84" s="25"/>
      <c r="LX84" s="25"/>
      <c r="LY84" s="25"/>
      <c r="LZ84" s="25"/>
      <c r="MA84" s="25"/>
      <c r="MB84" s="25"/>
      <c r="MC84" s="25"/>
      <c r="MD84" s="25"/>
      <c r="ME84" s="25"/>
      <c r="MF84" s="25"/>
      <c r="MG84" s="25"/>
      <c r="MH84" s="25"/>
      <c r="MI84" s="25"/>
      <c r="MJ84" s="25"/>
      <c r="MK84" s="25"/>
      <c r="ML84" s="25"/>
      <c r="MM84" s="25"/>
      <c r="MN84" s="25"/>
      <c r="MO84" s="25"/>
      <c r="MP84" s="25"/>
      <c r="MQ84" s="25"/>
      <c r="MR84" s="25"/>
      <c r="MS84" s="25"/>
      <c r="MT84" s="25"/>
      <c r="MU84" s="25"/>
      <c r="MV84" s="25"/>
      <c r="MW84" s="25"/>
      <c r="MX84" s="25"/>
      <c r="MY84" s="25"/>
      <c r="MZ84" s="25"/>
      <c r="NA84" s="25"/>
      <c r="NB84" s="25"/>
      <c r="NC84" s="25"/>
      <c r="ND84" s="25"/>
      <c r="NE84" s="25"/>
      <c r="NF84" s="25"/>
      <c r="NG84" s="25"/>
      <c r="NH84" s="62"/>
      <c r="NI84" s="2"/>
      <c r="NJ84" s="71"/>
      <c r="NK84" s="79"/>
      <c r="NL84" s="79"/>
      <c r="NM84" s="79"/>
      <c r="NN84" s="79"/>
      <c r="NO84" s="79"/>
      <c r="NP84" s="79"/>
      <c r="NQ84" s="79"/>
      <c r="NR84" s="79"/>
      <c r="NS84" s="79"/>
      <c r="NT84" s="79"/>
      <c r="NU84" s="79"/>
      <c r="NV84" s="79"/>
      <c r="NW84" s="79"/>
      <c r="NX84" s="93"/>
    </row>
    <row r="85" spans="1:388">
      <c r="B85" t="s">
        <v>17</v>
      </c>
      <c r="C85" s="2"/>
      <c r="BH85" s="2"/>
      <c r="GR85" s="2"/>
      <c r="IV85" s="2"/>
      <c r="LD85" s="2"/>
    </row>
    <row r="86" spans="1:388">
      <c r="C86" s="2"/>
      <c r="BH86" s="2"/>
      <c r="GR86" s="2"/>
      <c r="IV86" s="2"/>
      <c r="LD86" s="2"/>
    </row>
    <row r="87" spans="1:388">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c r="A88" s="5"/>
      <c r="C88" s="16"/>
      <c r="D88" s="16"/>
      <c r="E88" s="16"/>
      <c r="F88" s="16"/>
      <c r="G88" s="16"/>
      <c r="H88" s="16"/>
      <c r="I88" s="16"/>
      <c r="J88" s="16"/>
      <c r="K88" s="16"/>
      <c r="L88" s="16"/>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c r="A89" s="5"/>
      <c r="B89" s="16" t="s">
        <v>33</v>
      </c>
      <c r="C89" s="16" t="s">
        <v>53</v>
      </c>
      <c r="D89" s="16" t="s">
        <v>7</v>
      </c>
      <c r="E89" s="16" t="s">
        <v>12</v>
      </c>
      <c r="F89" s="16" t="s">
        <v>45</v>
      </c>
      <c r="G89" s="16" t="s">
        <v>71</v>
      </c>
      <c r="H89" s="16" t="s">
        <v>50</v>
      </c>
      <c r="I89" s="16" t="s">
        <v>59</v>
      </c>
      <c r="J89" s="16" t="s">
        <v>33</v>
      </c>
      <c r="K89" s="16" t="s">
        <v>53</v>
      </c>
      <c r="L89" s="16" t="s">
        <v>7</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c r="A90" s="5"/>
      <c r="B90" s="16" t="str">
        <f>データ!AR6</f>
        <v>【98.5】</v>
      </c>
      <c r="C90" s="16" t="str">
        <f>データ!BC6</f>
        <v>【89.7】</v>
      </c>
      <c r="D90" s="16" t="str">
        <f>データ!BN6</f>
        <v>【64.7】</v>
      </c>
      <c r="E90" s="16" t="str">
        <f>データ!BY6</f>
        <v>【74.8】</v>
      </c>
      <c r="F90" s="16" t="str">
        <f>データ!CJ6</f>
        <v>【50,718】</v>
      </c>
      <c r="G90" s="16" t="str">
        <f>データ!CU6</f>
        <v>【14,202】</v>
      </c>
      <c r="H90" s="16" t="str">
        <f>データ!DF6</f>
        <v>【55.0】</v>
      </c>
      <c r="I90" s="16" t="str">
        <f>データ!DQ6</f>
        <v>【24.3】</v>
      </c>
      <c r="J90" s="16" t="str">
        <f>データ!EB6</f>
        <v>【51.6】</v>
      </c>
      <c r="K90" s="16" t="str">
        <f>データ!EM6</f>
        <v>【67.6】</v>
      </c>
      <c r="L90" s="16" t="str">
        <f>データ!EX6</f>
        <v>【45,442,498】</v>
      </c>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s5HwrBj++enyCDC1FqSct+IdDLwDsEQIA/MryeyQhqQ1osBmBZjJAstJilUGTa+VYQnToIpD1wzWFpozFYSm+Q==" saltValue="d1BoawvmRD5KuTM3Bkrm5w==" spinCount="100000" sheet="1" objects="1" scenarios="1" formatCells="0" formatColumns="0" formatRows="0"/>
  <mergeCells count="262">
    <mergeCell ref="B6:FY6"/>
    <mergeCell ref="B7:AT7"/>
    <mergeCell ref="AU7:CM7"/>
    <mergeCell ref="CN7:EF7"/>
    <mergeCell ref="EG7:FY7"/>
    <mergeCell ref="FZ7:HR7"/>
    <mergeCell ref="ID7:JV7"/>
    <mergeCell ref="JW7:LO7"/>
    <mergeCell ref="LP7:NH7"/>
    <mergeCell ref="B8:AT8"/>
    <mergeCell ref="AU8:CM8"/>
    <mergeCell ref="CN8:EF8"/>
    <mergeCell ref="EG8:FY8"/>
    <mergeCell ref="FZ8:HR8"/>
    <mergeCell ref="ID8:JV8"/>
    <mergeCell ref="JW8:LO8"/>
    <mergeCell ref="LP8:NH8"/>
    <mergeCell ref="NJ8:NK8"/>
    <mergeCell ref="B9:AT9"/>
    <mergeCell ref="AU9:CM9"/>
    <mergeCell ref="CN9:EF9"/>
    <mergeCell ref="EG9:FY9"/>
    <mergeCell ref="FZ9:HR9"/>
    <mergeCell ref="ID9:JV9"/>
    <mergeCell ref="JW9:LO9"/>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ID11:JV11"/>
    <mergeCell ref="JW11:LO11"/>
    <mergeCell ref="LP11:NH11"/>
    <mergeCell ref="B12:AT12"/>
    <mergeCell ref="AU12:CM12"/>
    <mergeCell ref="CN12:EF12"/>
    <mergeCell ref="EG12:FY12"/>
    <mergeCell ref="ID12:JV12"/>
    <mergeCell ref="JW12:LO12"/>
    <mergeCell ref="LP12:NH12"/>
    <mergeCell ref="B13:NH13"/>
    <mergeCell ref="B14:NH14"/>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EH33:EV33"/>
    <mergeCell ref="EW33:FK33"/>
    <mergeCell ref="FL33:FZ33"/>
    <mergeCell ref="GI33:GQ33"/>
    <mergeCell ref="GR33:HF33"/>
    <mergeCell ref="HG33:HU33"/>
    <mergeCell ref="HV33:IJ33"/>
    <mergeCell ref="IK33:IY33"/>
    <mergeCell ref="IZ33:JN33"/>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6:MM56"/>
    <mergeCell ref="MN56:NB56"/>
    <mergeCell ref="U78:AM78"/>
    <mergeCell ref="AN78:BF78"/>
    <mergeCell ref="BG78:BY78"/>
    <mergeCell ref="BZ78:CR78"/>
    <mergeCell ref="CS78:DK78"/>
    <mergeCell ref="EO78:FG78"/>
    <mergeCell ref="FH78:FZ78"/>
    <mergeCell ref="GA78:GS78"/>
    <mergeCell ref="GT78:HL78"/>
    <mergeCell ref="HM78:IE78"/>
    <mergeCell ref="JJ78:KB78"/>
    <mergeCell ref="KC78:KU78"/>
    <mergeCell ref="KV78:LN78"/>
    <mergeCell ref="LO78:MG78"/>
    <mergeCell ref="MH78:MZ78"/>
    <mergeCell ref="J79:T79"/>
    <mergeCell ref="U79:AM79"/>
    <mergeCell ref="AN79:BF79"/>
    <mergeCell ref="BG79:BY79"/>
    <mergeCell ref="BZ79:CR79"/>
    <mergeCell ref="CS79:DK79"/>
    <mergeCell ref="ED79:EN79"/>
    <mergeCell ref="EO79:FG79"/>
    <mergeCell ref="FH79:FZ79"/>
    <mergeCell ref="GA79:GS79"/>
    <mergeCell ref="GT79:HL79"/>
    <mergeCell ref="HM79:IE79"/>
    <mergeCell ref="IY79:JI79"/>
    <mergeCell ref="JJ79:KB79"/>
    <mergeCell ref="KC79:KU79"/>
    <mergeCell ref="KV79:LN79"/>
    <mergeCell ref="LO79:MG79"/>
    <mergeCell ref="MH79:MZ79"/>
    <mergeCell ref="J80:T80"/>
    <mergeCell ref="U80:AM80"/>
    <mergeCell ref="AN80:BF80"/>
    <mergeCell ref="BG80:BY80"/>
    <mergeCell ref="BZ80:CR80"/>
    <mergeCell ref="CS80:DK80"/>
    <mergeCell ref="ED80:EN80"/>
    <mergeCell ref="EO80:FG80"/>
    <mergeCell ref="FH80:FZ80"/>
    <mergeCell ref="GA80:GS80"/>
    <mergeCell ref="GT80:HL80"/>
    <mergeCell ref="HM80:IE80"/>
    <mergeCell ref="IY80:JI80"/>
    <mergeCell ref="JJ80:KB80"/>
    <mergeCell ref="KC80:KU80"/>
    <mergeCell ref="KV80:LN80"/>
    <mergeCell ref="LO80:MG80"/>
    <mergeCell ref="MH80:MZ80"/>
    <mergeCell ref="B2:NX4"/>
    <mergeCell ref="NJ14:NX15"/>
    <mergeCell ref="F16:ND17"/>
    <mergeCell ref="NJ26:NX27"/>
    <mergeCell ref="NJ28:NX29"/>
    <mergeCell ref="E36:CO37"/>
    <mergeCell ref="CS36:GC37"/>
    <mergeCell ref="GG36:JQ37"/>
    <mergeCell ref="JU36:ND37"/>
    <mergeCell ref="NJ47:NX48"/>
    <mergeCell ref="E58:CO59"/>
    <mergeCell ref="CS58:GC59"/>
    <mergeCell ref="GG58:JQ59"/>
    <mergeCell ref="JU58:ND59"/>
    <mergeCell ref="F62:ND63"/>
    <mergeCell ref="NJ66:NX67"/>
    <mergeCell ref="F82:DO83"/>
    <mergeCell ref="DZ82:II83"/>
    <mergeCell ref="IU82:ND83"/>
    <mergeCell ref="NJ16:NX25"/>
    <mergeCell ref="NJ30:NX46"/>
    <mergeCell ref="NJ49:NX65"/>
    <mergeCell ref="NJ68:NX84"/>
  </mergeCells>
  <phoneticPr fontId="2"/>
  <printOptions horizontalCentered="1" verticalCentered="1"/>
  <pageMargins left="0" right="0" top="0" bottom="0" header="0" footer="0"/>
  <pageSetup paperSize="9" scale="48"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74</v>
      </c>
      <c r="AH1" s="118">
        <v>1</v>
      </c>
      <c r="AI1" s="118">
        <v>1</v>
      </c>
      <c r="AJ1" s="118">
        <v>1</v>
      </c>
      <c r="AK1" s="118">
        <v>1</v>
      </c>
      <c r="AL1" s="118">
        <v>1</v>
      </c>
      <c r="AM1" s="118">
        <v>1</v>
      </c>
      <c r="AN1" s="118">
        <v>1</v>
      </c>
      <c r="AO1" s="118">
        <v>1</v>
      </c>
      <c r="AP1" s="118">
        <v>1</v>
      </c>
      <c r="AQ1" s="118">
        <v>1</v>
      </c>
      <c r="AR1" s="118"/>
      <c r="AS1" s="118">
        <v>1</v>
      </c>
      <c r="AT1" s="118">
        <v>1</v>
      </c>
      <c r="AU1" s="118">
        <v>1</v>
      </c>
      <c r="AV1" s="118">
        <v>1</v>
      </c>
      <c r="AW1" s="118">
        <v>1</v>
      </c>
      <c r="AX1" s="118">
        <v>1</v>
      </c>
      <c r="AY1" s="118">
        <v>1</v>
      </c>
      <c r="AZ1" s="118">
        <v>1</v>
      </c>
      <c r="BA1" s="118">
        <v>1</v>
      </c>
      <c r="BB1" s="118">
        <v>1</v>
      </c>
      <c r="BC1" s="118"/>
      <c r="BD1" s="118">
        <v>1</v>
      </c>
      <c r="BE1" s="118">
        <v>1</v>
      </c>
      <c r="BF1" s="118">
        <v>1</v>
      </c>
      <c r="BG1" s="118">
        <v>1</v>
      </c>
      <c r="BH1" s="118">
        <v>1</v>
      </c>
      <c r="BI1" s="118">
        <v>1</v>
      </c>
      <c r="BJ1" s="118">
        <v>1</v>
      </c>
      <c r="BK1" s="118">
        <v>1</v>
      </c>
      <c r="BL1" s="118">
        <v>1</v>
      </c>
      <c r="BM1" s="118">
        <v>1</v>
      </c>
      <c r="BN1" s="118"/>
      <c r="BO1" s="118">
        <v>1</v>
      </c>
      <c r="BP1" s="118">
        <v>1</v>
      </c>
      <c r="BQ1" s="118">
        <v>1</v>
      </c>
      <c r="BR1" s="118">
        <v>1</v>
      </c>
      <c r="BS1" s="118">
        <v>1</v>
      </c>
      <c r="BT1" s="118">
        <v>1</v>
      </c>
      <c r="BU1" s="118">
        <v>1</v>
      </c>
      <c r="BV1" s="118">
        <v>1</v>
      </c>
      <c r="BW1" s="118">
        <v>1</v>
      </c>
      <c r="BX1" s="118">
        <v>1</v>
      </c>
      <c r="BY1" s="118"/>
      <c r="BZ1" s="118">
        <v>1</v>
      </c>
      <c r="CA1" s="118">
        <v>1</v>
      </c>
      <c r="CB1" s="118">
        <v>1</v>
      </c>
      <c r="CC1" s="118">
        <v>1</v>
      </c>
      <c r="CD1" s="118">
        <v>1</v>
      </c>
      <c r="CE1" s="118">
        <v>1</v>
      </c>
      <c r="CF1" s="118">
        <v>1</v>
      </c>
      <c r="CG1" s="118">
        <v>1</v>
      </c>
      <c r="CH1" s="118">
        <v>1</v>
      </c>
      <c r="CI1" s="118">
        <v>1</v>
      </c>
      <c r="CJ1" s="118"/>
      <c r="CK1" s="118">
        <v>1</v>
      </c>
      <c r="CL1" s="118">
        <v>1</v>
      </c>
      <c r="CM1" s="118">
        <v>1</v>
      </c>
      <c r="CN1" s="118">
        <v>1</v>
      </c>
      <c r="CO1" s="118">
        <v>1</v>
      </c>
      <c r="CP1" s="118">
        <v>1</v>
      </c>
      <c r="CQ1" s="118">
        <v>1</v>
      </c>
      <c r="CR1" s="118">
        <v>1</v>
      </c>
      <c r="CS1" s="118">
        <v>1</v>
      </c>
      <c r="CT1" s="118">
        <v>1</v>
      </c>
      <c r="CU1" s="118"/>
      <c r="CV1" s="118">
        <v>1</v>
      </c>
      <c r="CW1" s="118">
        <v>1</v>
      </c>
      <c r="CX1" s="118">
        <v>1</v>
      </c>
      <c r="CY1" s="118">
        <v>1</v>
      </c>
      <c r="CZ1" s="118">
        <v>1</v>
      </c>
      <c r="DA1" s="118">
        <v>1</v>
      </c>
      <c r="DB1" s="118">
        <v>1</v>
      </c>
      <c r="DC1" s="118">
        <v>1</v>
      </c>
      <c r="DD1" s="118">
        <v>1</v>
      </c>
      <c r="DE1" s="118">
        <v>1</v>
      </c>
      <c r="DF1" s="118"/>
      <c r="DG1" s="118">
        <v>1</v>
      </c>
      <c r="DH1" s="118">
        <v>1</v>
      </c>
      <c r="DI1" s="118">
        <v>1</v>
      </c>
      <c r="DJ1" s="118">
        <v>1</v>
      </c>
      <c r="DK1" s="118">
        <v>1</v>
      </c>
      <c r="DL1" s="118">
        <v>1</v>
      </c>
      <c r="DM1" s="118">
        <v>1</v>
      </c>
      <c r="DN1" s="118">
        <v>1</v>
      </c>
      <c r="DO1" s="118">
        <v>1</v>
      </c>
      <c r="DP1" s="118">
        <v>1</v>
      </c>
      <c r="DQ1" s="118"/>
      <c r="DR1" s="118">
        <v>1</v>
      </c>
      <c r="DS1" s="118">
        <v>1</v>
      </c>
      <c r="DT1" s="118">
        <v>1</v>
      </c>
      <c r="DU1" s="118">
        <v>1</v>
      </c>
      <c r="DV1" s="118">
        <v>1</v>
      </c>
      <c r="DW1" s="118">
        <v>1</v>
      </c>
      <c r="DX1" s="118">
        <v>1</v>
      </c>
      <c r="DY1" s="118">
        <v>1</v>
      </c>
      <c r="DZ1" s="118">
        <v>1</v>
      </c>
      <c r="EA1" s="118">
        <v>1</v>
      </c>
      <c r="EB1" s="118"/>
      <c r="EC1" s="118">
        <v>1</v>
      </c>
      <c r="ED1" s="118">
        <v>1</v>
      </c>
      <c r="EE1" s="118">
        <v>1</v>
      </c>
      <c r="EF1" s="118">
        <v>1</v>
      </c>
      <c r="EG1" s="118">
        <v>1</v>
      </c>
      <c r="EH1" s="118">
        <v>1</v>
      </c>
      <c r="EI1" s="118">
        <v>1</v>
      </c>
      <c r="EJ1" s="118">
        <v>1</v>
      </c>
      <c r="EK1" s="118">
        <v>1</v>
      </c>
      <c r="EL1" s="118">
        <v>1</v>
      </c>
      <c r="EM1" s="118"/>
      <c r="EN1" s="118">
        <v>1</v>
      </c>
      <c r="EO1" s="118">
        <v>1</v>
      </c>
      <c r="EP1" s="118">
        <v>1</v>
      </c>
      <c r="EQ1" s="118">
        <v>1</v>
      </c>
      <c r="ER1" s="118">
        <v>1</v>
      </c>
      <c r="ES1" s="118">
        <v>1</v>
      </c>
      <c r="ET1" s="118">
        <v>1</v>
      </c>
      <c r="EU1" s="118">
        <v>1</v>
      </c>
      <c r="EV1" s="118">
        <v>1</v>
      </c>
      <c r="EW1" s="118">
        <v>1</v>
      </c>
      <c r="EX1" s="118"/>
    </row>
    <row r="2" spans="1:154">
      <c r="A2" s="97" t="s">
        <v>47</v>
      </c>
      <c r="B2" s="97">
        <f t="shared" ref="B2:EX2" si="0">COLUMN()-1</f>
        <v>1</v>
      </c>
      <c r="C2" s="97">
        <f t="shared" si="0"/>
        <v>2</v>
      </c>
      <c r="D2" s="97">
        <f t="shared" si="0"/>
        <v>3</v>
      </c>
      <c r="E2" s="97">
        <f t="shared" si="0"/>
        <v>4</v>
      </c>
      <c r="F2" s="97">
        <f t="shared" si="0"/>
        <v>5</v>
      </c>
      <c r="G2" s="97">
        <f t="shared" si="0"/>
        <v>6</v>
      </c>
      <c r="H2" s="97">
        <f t="shared" si="0"/>
        <v>7</v>
      </c>
      <c r="I2" s="97">
        <f t="shared" si="0"/>
        <v>8</v>
      </c>
      <c r="J2" s="97">
        <f t="shared" si="0"/>
        <v>9</v>
      </c>
      <c r="K2" s="97">
        <f t="shared" si="0"/>
        <v>10</v>
      </c>
      <c r="L2" s="97">
        <f t="shared" si="0"/>
        <v>11</v>
      </c>
      <c r="M2" s="97">
        <f t="shared" si="0"/>
        <v>12</v>
      </c>
      <c r="N2" s="97">
        <f t="shared" si="0"/>
        <v>13</v>
      </c>
      <c r="O2" s="97">
        <f t="shared" si="0"/>
        <v>14</v>
      </c>
      <c r="P2" s="97">
        <f t="shared" si="0"/>
        <v>15</v>
      </c>
      <c r="Q2" s="97">
        <f t="shared" si="0"/>
        <v>16</v>
      </c>
      <c r="R2" s="97">
        <f t="shared" si="0"/>
        <v>17</v>
      </c>
      <c r="S2" s="97">
        <f t="shared" si="0"/>
        <v>18</v>
      </c>
      <c r="T2" s="97">
        <f t="shared" si="0"/>
        <v>19</v>
      </c>
      <c r="U2" s="97">
        <f t="shared" si="0"/>
        <v>20</v>
      </c>
      <c r="V2" s="97">
        <f t="shared" si="0"/>
        <v>21</v>
      </c>
      <c r="W2" s="97">
        <f t="shared" si="0"/>
        <v>22</v>
      </c>
      <c r="X2" s="97">
        <f t="shared" si="0"/>
        <v>23</v>
      </c>
      <c r="Y2" s="97">
        <f t="shared" si="0"/>
        <v>24</v>
      </c>
      <c r="Z2" s="97">
        <f t="shared" si="0"/>
        <v>25</v>
      </c>
      <c r="AA2" s="97">
        <f t="shared" si="0"/>
        <v>26</v>
      </c>
      <c r="AB2" s="97">
        <f t="shared" si="0"/>
        <v>27</v>
      </c>
      <c r="AC2" s="97">
        <f t="shared" si="0"/>
        <v>28</v>
      </c>
      <c r="AD2" s="97">
        <f t="shared" si="0"/>
        <v>29</v>
      </c>
      <c r="AE2" s="97">
        <f t="shared" si="0"/>
        <v>30</v>
      </c>
      <c r="AF2" s="97">
        <f t="shared" si="0"/>
        <v>31</v>
      </c>
      <c r="AG2" s="97">
        <f t="shared" si="0"/>
        <v>32</v>
      </c>
      <c r="AH2" s="97">
        <f t="shared" si="0"/>
        <v>33</v>
      </c>
      <c r="AI2" s="97">
        <f t="shared" si="0"/>
        <v>34</v>
      </c>
      <c r="AJ2" s="97">
        <f t="shared" si="0"/>
        <v>35</v>
      </c>
      <c r="AK2" s="97">
        <f t="shared" si="0"/>
        <v>36</v>
      </c>
      <c r="AL2" s="97">
        <f t="shared" si="0"/>
        <v>37</v>
      </c>
      <c r="AM2" s="97">
        <f t="shared" si="0"/>
        <v>38</v>
      </c>
      <c r="AN2" s="97">
        <f t="shared" si="0"/>
        <v>39</v>
      </c>
      <c r="AO2" s="97">
        <f t="shared" si="0"/>
        <v>40</v>
      </c>
      <c r="AP2" s="97">
        <f t="shared" si="0"/>
        <v>41</v>
      </c>
      <c r="AQ2" s="97">
        <f t="shared" si="0"/>
        <v>42</v>
      </c>
      <c r="AR2" s="97">
        <f t="shared" si="0"/>
        <v>43</v>
      </c>
      <c r="AS2" s="97">
        <f t="shared" si="0"/>
        <v>44</v>
      </c>
      <c r="AT2" s="97">
        <f t="shared" si="0"/>
        <v>45</v>
      </c>
      <c r="AU2" s="97">
        <f t="shared" si="0"/>
        <v>46</v>
      </c>
      <c r="AV2" s="97">
        <f t="shared" si="0"/>
        <v>47</v>
      </c>
      <c r="AW2" s="97">
        <f t="shared" si="0"/>
        <v>48</v>
      </c>
      <c r="AX2" s="97">
        <f t="shared" si="0"/>
        <v>49</v>
      </c>
      <c r="AY2" s="97">
        <f t="shared" si="0"/>
        <v>50</v>
      </c>
      <c r="AZ2" s="97">
        <f t="shared" si="0"/>
        <v>51</v>
      </c>
      <c r="BA2" s="97">
        <f t="shared" si="0"/>
        <v>52</v>
      </c>
      <c r="BB2" s="97">
        <f t="shared" si="0"/>
        <v>53</v>
      </c>
      <c r="BC2" s="97">
        <f t="shared" si="0"/>
        <v>54</v>
      </c>
      <c r="BD2" s="97">
        <f t="shared" si="0"/>
        <v>55</v>
      </c>
      <c r="BE2" s="97">
        <f t="shared" si="0"/>
        <v>56</v>
      </c>
      <c r="BF2" s="97">
        <f t="shared" si="0"/>
        <v>57</v>
      </c>
      <c r="BG2" s="97">
        <f t="shared" si="0"/>
        <v>58</v>
      </c>
      <c r="BH2" s="97">
        <f t="shared" si="0"/>
        <v>59</v>
      </c>
      <c r="BI2" s="97">
        <f t="shared" si="0"/>
        <v>60</v>
      </c>
      <c r="BJ2" s="97">
        <f t="shared" si="0"/>
        <v>61</v>
      </c>
      <c r="BK2" s="97">
        <f t="shared" si="0"/>
        <v>62</v>
      </c>
      <c r="BL2" s="97">
        <f t="shared" si="0"/>
        <v>63</v>
      </c>
      <c r="BM2" s="97">
        <f t="shared" si="0"/>
        <v>64</v>
      </c>
      <c r="BN2" s="97">
        <f t="shared" si="0"/>
        <v>65</v>
      </c>
      <c r="BO2" s="97">
        <f t="shared" si="0"/>
        <v>66</v>
      </c>
      <c r="BP2" s="97">
        <f t="shared" si="0"/>
        <v>67</v>
      </c>
      <c r="BQ2" s="97">
        <f t="shared" si="0"/>
        <v>68</v>
      </c>
      <c r="BR2" s="97">
        <f t="shared" si="0"/>
        <v>69</v>
      </c>
      <c r="BS2" s="97">
        <f t="shared" si="0"/>
        <v>70</v>
      </c>
      <c r="BT2" s="97">
        <f t="shared" si="0"/>
        <v>71</v>
      </c>
      <c r="BU2" s="97">
        <f t="shared" si="0"/>
        <v>72</v>
      </c>
      <c r="BV2" s="97">
        <f t="shared" si="0"/>
        <v>73</v>
      </c>
      <c r="BW2" s="97">
        <f t="shared" si="0"/>
        <v>74</v>
      </c>
      <c r="BX2" s="97">
        <f t="shared" si="0"/>
        <v>75</v>
      </c>
      <c r="BY2" s="97">
        <f t="shared" si="0"/>
        <v>76</v>
      </c>
      <c r="BZ2" s="97">
        <f t="shared" si="0"/>
        <v>77</v>
      </c>
      <c r="CA2" s="97">
        <f t="shared" si="0"/>
        <v>78</v>
      </c>
      <c r="CB2" s="97">
        <f t="shared" si="0"/>
        <v>79</v>
      </c>
      <c r="CC2" s="97">
        <f t="shared" si="0"/>
        <v>80</v>
      </c>
      <c r="CD2" s="97">
        <f t="shared" si="0"/>
        <v>81</v>
      </c>
      <c r="CE2" s="97">
        <f t="shared" si="0"/>
        <v>82</v>
      </c>
      <c r="CF2" s="97">
        <f t="shared" si="0"/>
        <v>83</v>
      </c>
      <c r="CG2" s="97">
        <f t="shared" si="0"/>
        <v>84</v>
      </c>
      <c r="CH2" s="97">
        <f t="shared" si="0"/>
        <v>85</v>
      </c>
      <c r="CI2" s="97">
        <f t="shared" si="0"/>
        <v>86</v>
      </c>
      <c r="CJ2" s="97">
        <f t="shared" si="0"/>
        <v>87</v>
      </c>
      <c r="CK2" s="97">
        <f t="shared" si="0"/>
        <v>88</v>
      </c>
      <c r="CL2" s="97">
        <f t="shared" si="0"/>
        <v>89</v>
      </c>
      <c r="CM2" s="97">
        <f t="shared" si="0"/>
        <v>90</v>
      </c>
      <c r="CN2" s="97">
        <f t="shared" si="0"/>
        <v>91</v>
      </c>
      <c r="CO2" s="97">
        <f t="shared" si="0"/>
        <v>92</v>
      </c>
      <c r="CP2" s="97">
        <f t="shared" si="0"/>
        <v>93</v>
      </c>
      <c r="CQ2" s="97">
        <f t="shared" si="0"/>
        <v>94</v>
      </c>
      <c r="CR2" s="97">
        <f t="shared" si="0"/>
        <v>95</v>
      </c>
      <c r="CS2" s="97">
        <f t="shared" si="0"/>
        <v>96</v>
      </c>
      <c r="CT2" s="97">
        <f t="shared" si="0"/>
        <v>97</v>
      </c>
      <c r="CU2" s="97">
        <f t="shared" si="0"/>
        <v>98</v>
      </c>
      <c r="CV2" s="97">
        <f t="shared" si="0"/>
        <v>99</v>
      </c>
      <c r="CW2" s="97">
        <f t="shared" si="0"/>
        <v>100</v>
      </c>
      <c r="CX2" s="97">
        <f t="shared" si="0"/>
        <v>101</v>
      </c>
      <c r="CY2" s="97">
        <f t="shared" si="0"/>
        <v>102</v>
      </c>
      <c r="CZ2" s="97">
        <f t="shared" si="0"/>
        <v>103</v>
      </c>
      <c r="DA2" s="97">
        <f t="shared" si="0"/>
        <v>104</v>
      </c>
      <c r="DB2" s="97">
        <f t="shared" si="0"/>
        <v>105</v>
      </c>
      <c r="DC2" s="97">
        <f t="shared" si="0"/>
        <v>106</v>
      </c>
      <c r="DD2" s="97">
        <f t="shared" si="0"/>
        <v>107</v>
      </c>
      <c r="DE2" s="97">
        <f t="shared" si="0"/>
        <v>108</v>
      </c>
      <c r="DF2" s="97">
        <f t="shared" si="0"/>
        <v>109</v>
      </c>
      <c r="DG2" s="97">
        <f t="shared" si="0"/>
        <v>110</v>
      </c>
      <c r="DH2" s="97">
        <f t="shared" si="0"/>
        <v>111</v>
      </c>
      <c r="DI2" s="97">
        <f t="shared" si="0"/>
        <v>112</v>
      </c>
      <c r="DJ2" s="97">
        <f t="shared" si="0"/>
        <v>113</v>
      </c>
      <c r="DK2" s="97">
        <f t="shared" si="0"/>
        <v>114</v>
      </c>
      <c r="DL2" s="97">
        <f t="shared" si="0"/>
        <v>115</v>
      </c>
      <c r="DM2" s="97">
        <f t="shared" si="0"/>
        <v>116</v>
      </c>
      <c r="DN2" s="97">
        <f t="shared" si="0"/>
        <v>117</v>
      </c>
      <c r="DO2" s="97">
        <f t="shared" si="0"/>
        <v>118</v>
      </c>
      <c r="DP2" s="97">
        <f t="shared" si="0"/>
        <v>119</v>
      </c>
      <c r="DQ2" s="97">
        <f t="shared" si="0"/>
        <v>120</v>
      </c>
      <c r="DR2" s="97">
        <f t="shared" si="0"/>
        <v>121</v>
      </c>
      <c r="DS2" s="97">
        <f t="shared" si="0"/>
        <v>122</v>
      </c>
      <c r="DT2" s="97">
        <f t="shared" si="0"/>
        <v>123</v>
      </c>
      <c r="DU2" s="97">
        <f t="shared" si="0"/>
        <v>124</v>
      </c>
      <c r="DV2" s="97">
        <f t="shared" si="0"/>
        <v>125</v>
      </c>
      <c r="DW2" s="97">
        <f t="shared" si="0"/>
        <v>126</v>
      </c>
      <c r="DX2" s="97">
        <f t="shared" si="0"/>
        <v>127</v>
      </c>
      <c r="DY2" s="97">
        <f t="shared" si="0"/>
        <v>128</v>
      </c>
      <c r="DZ2" s="97">
        <f t="shared" si="0"/>
        <v>129</v>
      </c>
      <c r="EA2" s="97">
        <f t="shared" si="0"/>
        <v>130</v>
      </c>
      <c r="EB2" s="97">
        <f t="shared" si="0"/>
        <v>131</v>
      </c>
      <c r="EC2" s="97">
        <f t="shared" si="0"/>
        <v>132</v>
      </c>
      <c r="ED2" s="97">
        <f t="shared" si="0"/>
        <v>133</v>
      </c>
      <c r="EE2" s="97">
        <f t="shared" si="0"/>
        <v>134</v>
      </c>
      <c r="EF2" s="97">
        <f t="shared" si="0"/>
        <v>135</v>
      </c>
      <c r="EG2" s="97">
        <f t="shared" si="0"/>
        <v>136</v>
      </c>
      <c r="EH2" s="97">
        <f t="shared" si="0"/>
        <v>137</v>
      </c>
      <c r="EI2" s="97">
        <f t="shared" si="0"/>
        <v>138</v>
      </c>
      <c r="EJ2" s="97">
        <f t="shared" si="0"/>
        <v>139</v>
      </c>
      <c r="EK2" s="97">
        <f t="shared" si="0"/>
        <v>140</v>
      </c>
      <c r="EL2" s="97">
        <f t="shared" si="0"/>
        <v>141</v>
      </c>
      <c r="EM2" s="97">
        <f t="shared" si="0"/>
        <v>142</v>
      </c>
      <c r="EN2" s="97">
        <f t="shared" si="0"/>
        <v>143</v>
      </c>
      <c r="EO2" s="97">
        <f t="shared" si="0"/>
        <v>144</v>
      </c>
      <c r="EP2" s="97">
        <f t="shared" si="0"/>
        <v>145</v>
      </c>
      <c r="EQ2" s="97">
        <f t="shared" si="0"/>
        <v>146</v>
      </c>
      <c r="ER2" s="97">
        <f t="shared" si="0"/>
        <v>147</v>
      </c>
      <c r="ES2" s="97">
        <f t="shared" si="0"/>
        <v>148</v>
      </c>
      <c r="ET2" s="97">
        <f t="shared" si="0"/>
        <v>149</v>
      </c>
      <c r="EU2" s="97">
        <f t="shared" si="0"/>
        <v>150</v>
      </c>
      <c r="EV2" s="97">
        <f t="shared" si="0"/>
        <v>151</v>
      </c>
      <c r="EW2" s="97">
        <f t="shared" si="0"/>
        <v>152</v>
      </c>
      <c r="EX2" s="97">
        <f t="shared" si="0"/>
        <v>153</v>
      </c>
    </row>
    <row r="3" spans="1:154" ht="13.15" customHeight="1">
      <c r="A3" s="97" t="s">
        <v>23</v>
      </c>
      <c r="B3" s="99" t="s">
        <v>75</v>
      </c>
      <c r="C3" s="99" t="s">
        <v>76</v>
      </c>
      <c r="D3" s="99" t="s">
        <v>77</v>
      </c>
      <c r="E3" s="99" t="s">
        <v>78</v>
      </c>
      <c r="F3" s="99" t="s">
        <v>79</v>
      </c>
      <c r="G3" s="99" t="s">
        <v>80</v>
      </c>
      <c r="H3" s="105" t="s">
        <v>81</v>
      </c>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19" t="s">
        <v>82</v>
      </c>
      <c r="AI3" s="123"/>
      <c r="AJ3" s="123"/>
      <c r="AK3" s="123"/>
      <c r="AL3" s="123"/>
      <c r="AM3" s="123"/>
      <c r="AN3" s="123"/>
      <c r="AO3" s="123"/>
      <c r="AP3" s="123"/>
      <c r="AQ3" s="123"/>
      <c r="AR3" s="123"/>
      <c r="AS3" s="126"/>
      <c r="AT3" s="126"/>
      <c r="AU3" s="126"/>
      <c r="AV3" s="126"/>
      <c r="AW3" s="126"/>
      <c r="AX3" s="126"/>
      <c r="AY3" s="126"/>
      <c r="AZ3" s="126"/>
      <c r="BA3" s="126"/>
      <c r="BB3" s="126"/>
      <c r="BC3" s="126"/>
      <c r="BD3" s="126"/>
      <c r="BE3" s="126"/>
      <c r="BF3" s="126"/>
      <c r="BG3" s="126"/>
      <c r="BH3" s="126"/>
      <c r="BI3" s="126"/>
      <c r="BJ3" s="126"/>
      <c r="BK3" s="126"/>
      <c r="BL3" s="126"/>
      <c r="BM3" s="126"/>
      <c r="BN3" s="126"/>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123"/>
      <c r="DD3" s="123"/>
      <c r="DE3" s="123"/>
      <c r="DF3" s="123"/>
      <c r="DG3" s="123"/>
      <c r="DH3" s="123"/>
      <c r="DI3" s="123"/>
      <c r="DJ3" s="123"/>
      <c r="DK3" s="123"/>
      <c r="DL3" s="123"/>
      <c r="DM3" s="123"/>
      <c r="DN3" s="123"/>
      <c r="DO3" s="123"/>
      <c r="DP3" s="123"/>
      <c r="DQ3" s="133"/>
      <c r="DR3" s="119" t="s">
        <v>72</v>
      </c>
      <c r="DS3" s="123"/>
      <c r="DT3" s="123"/>
      <c r="DU3" s="123"/>
      <c r="DV3" s="123"/>
      <c r="DW3" s="123"/>
      <c r="DX3" s="123"/>
      <c r="DY3" s="123"/>
      <c r="DZ3" s="123"/>
      <c r="EA3" s="123"/>
      <c r="EB3" s="123"/>
      <c r="EC3" s="134"/>
      <c r="ED3" s="123"/>
      <c r="EE3" s="123"/>
      <c r="EF3" s="123"/>
      <c r="EG3" s="123"/>
      <c r="EH3" s="123"/>
      <c r="EI3" s="123"/>
      <c r="EJ3" s="123"/>
      <c r="EK3" s="123"/>
      <c r="EL3" s="123"/>
      <c r="EM3" s="123"/>
      <c r="EN3" s="126"/>
      <c r="EO3" s="126"/>
      <c r="EP3" s="126"/>
      <c r="EQ3" s="126"/>
      <c r="ER3" s="126"/>
      <c r="ES3" s="126"/>
      <c r="ET3" s="126"/>
      <c r="EU3" s="126"/>
      <c r="EV3" s="126"/>
      <c r="EW3" s="126"/>
      <c r="EX3" s="135"/>
    </row>
    <row r="4" spans="1:154" ht="13.5" customHeight="1">
      <c r="A4" s="97" t="s">
        <v>83</v>
      </c>
      <c r="B4" s="100"/>
      <c r="C4" s="100"/>
      <c r="D4" s="100"/>
      <c r="E4" s="100"/>
      <c r="F4" s="100"/>
      <c r="G4" s="100"/>
      <c r="H4" s="106"/>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20" t="s">
        <v>84</v>
      </c>
      <c r="AI4" s="124"/>
      <c r="AJ4" s="124"/>
      <c r="AK4" s="124"/>
      <c r="AL4" s="124"/>
      <c r="AM4" s="124"/>
      <c r="AN4" s="124"/>
      <c r="AO4" s="124"/>
      <c r="AP4" s="124"/>
      <c r="AQ4" s="124"/>
      <c r="AR4" s="125"/>
      <c r="AS4" s="127" t="s">
        <v>85</v>
      </c>
      <c r="AT4" s="128"/>
      <c r="AU4" s="128"/>
      <c r="AV4" s="128"/>
      <c r="AW4" s="128"/>
      <c r="AX4" s="128"/>
      <c r="AY4" s="128"/>
      <c r="AZ4" s="128"/>
      <c r="BA4" s="128"/>
      <c r="BB4" s="128"/>
      <c r="BC4" s="128"/>
      <c r="BD4" s="127" t="s">
        <v>86</v>
      </c>
      <c r="BE4" s="128"/>
      <c r="BF4" s="128"/>
      <c r="BG4" s="128"/>
      <c r="BH4" s="128"/>
      <c r="BI4" s="128"/>
      <c r="BJ4" s="128"/>
      <c r="BK4" s="128"/>
      <c r="BL4" s="128"/>
      <c r="BM4" s="128"/>
      <c r="BN4" s="128"/>
      <c r="BO4" s="120" t="s">
        <v>87</v>
      </c>
      <c r="BP4" s="124"/>
      <c r="BQ4" s="124"/>
      <c r="BR4" s="124"/>
      <c r="BS4" s="124"/>
      <c r="BT4" s="124"/>
      <c r="BU4" s="124"/>
      <c r="BV4" s="124"/>
      <c r="BW4" s="124"/>
      <c r="BX4" s="124"/>
      <c r="BY4" s="125"/>
      <c r="BZ4" s="128" t="s">
        <v>25</v>
      </c>
      <c r="CA4" s="128"/>
      <c r="CB4" s="128"/>
      <c r="CC4" s="128"/>
      <c r="CD4" s="128"/>
      <c r="CE4" s="128"/>
      <c r="CF4" s="128"/>
      <c r="CG4" s="128"/>
      <c r="CH4" s="128"/>
      <c r="CI4" s="128"/>
      <c r="CJ4" s="128"/>
      <c r="CK4" s="127" t="s">
        <v>89</v>
      </c>
      <c r="CL4" s="128"/>
      <c r="CM4" s="128"/>
      <c r="CN4" s="128"/>
      <c r="CO4" s="128"/>
      <c r="CP4" s="128"/>
      <c r="CQ4" s="128"/>
      <c r="CR4" s="128"/>
      <c r="CS4" s="128"/>
      <c r="CT4" s="128"/>
      <c r="CU4" s="128"/>
      <c r="CV4" s="128" t="s">
        <v>4</v>
      </c>
      <c r="CW4" s="128"/>
      <c r="CX4" s="128"/>
      <c r="CY4" s="128"/>
      <c r="CZ4" s="128"/>
      <c r="DA4" s="128"/>
      <c r="DB4" s="128"/>
      <c r="DC4" s="128"/>
      <c r="DD4" s="128"/>
      <c r="DE4" s="128"/>
      <c r="DF4" s="128"/>
      <c r="DG4" s="128" t="s">
        <v>90</v>
      </c>
      <c r="DH4" s="128"/>
      <c r="DI4" s="128"/>
      <c r="DJ4" s="128"/>
      <c r="DK4" s="128"/>
      <c r="DL4" s="128"/>
      <c r="DM4" s="128"/>
      <c r="DN4" s="128"/>
      <c r="DO4" s="128"/>
      <c r="DP4" s="128"/>
      <c r="DQ4" s="128"/>
      <c r="DR4" s="120" t="s">
        <v>91</v>
      </c>
      <c r="DS4" s="124"/>
      <c r="DT4" s="124"/>
      <c r="DU4" s="124"/>
      <c r="DV4" s="124"/>
      <c r="DW4" s="124"/>
      <c r="DX4" s="124"/>
      <c r="DY4" s="124"/>
      <c r="DZ4" s="124"/>
      <c r="EA4" s="124"/>
      <c r="EB4" s="125"/>
      <c r="EC4" s="128" t="s">
        <v>92</v>
      </c>
      <c r="ED4" s="128"/>
      <c r="EE4" s="128"/>
      <c r="EF4" s="128"/>
      <c r="EG4" s="128"/>
      <c r="EH4" s="128"/>
      <c r="EI4" s="128"/>
      <c r="EJ4" s="128"/>
      <c r="EK4" s="128"/>
      <c r="EL4" s="128"/>
      <c r="EM4" s="128"/>
      <c r="EN4" s="128" t="s">
        <v>93</v>
      </c>
      <c r="EO4" s="128"/>
      <c r="EP4" s="128"/>
      <c r="EQ4" s="128"/>
      <c r="ER4" s="128"/>
      <c r="ES4" s="128"/>
      <c r="ET4" s="128"/>
      <c r="EU4" s="128"/>
      <c r="EV4" s="128"/>
      <c r="EW4" s="128"/>
      <c r="EX4" s="128"/>
    </row>
    <row r="5" spans="1:154">
      <c r="A5" s="97" t="s">
        <v>94</v>
      </c>
      <c r="B5" s="101"/>
      <c r="C5" s="101"/>
      <c r="D5" s="101"/>
      <c r="E5" s="101"/>
      <c r="F5" s="101"/>
      <c r="G5" s="101"/>
      <c r="H5" s="107" t="s">
        <v>95</v>
      </c>
      <c r="I5" s="107" t="s">
        <v>96</v>
      </c>
      <c r="J5" s="107" t="s">
        <v>97</v>
      </c>
      <c r="K5" s="107" t="s">
        <v>6</v>
      </c>
      <c r="L5" s="107" t="s">
        <v>10</v>
      </c>
      <c r="M5" s="107" t="s">
        <v>19</v>
      </c>
      <c r="N5" s="107" t="s">
        <v>98</v>
      </c>
      <c r="O5" s="107" t="s">
        <v>9</v>
      </c>
      <c r="P5" s="107" t="s">
        <v>66</v>
      </c>
      <c r="Q5" s="107" t="s">
        <v>99</v>
      </c>
      <c r="R5" s="107" t="s">
        <v>100</v>
      </c>
      <c r="S5" s="107" t="s">
        <v>101</v>
      </c>
      <c r="T5" s="107" t="s">
        <v>102</v>
      </c>
      <c r="U5" s="107" t="s">
        <v>103</v>
      </c>
      <c r="V5" s="107" t="s">
        <v>104</v>
      </c>
      <c r="W5" s="107" t="s">
        <v>105</v>
      </c>
      <c r="X5" s="107" t="s">
        <v>106</v>
      </c>
      <c r="Y5" s="107" t="s">
        <v>107</v>
      </c>
      <c r="Z5" s="107" t="s">
        <v>109</v>
      </c>
      <c r="AA5" s="107" t="s">
        <v>110</v>
      </c>
      <c r="AB5" s="107" t="s">
        <v>56</v>
      </c>
      <c r="AC5" s="107" t="s">
        <v>111</v>
      </c>
      <c r="AD5" s="107" t="s">
        <v>112</v>
      </c>
      <c r="AE5" s="107" t="s">
        <v>113</v>
      </c>
      <c r="AF5" s="107" t="s">
        <v>114</v>
      </c>
      <c r="AG5" s="107" t="s">
        <v>115</v>
      </c>
      <c r="AH5" s="107" t="s">
        <v>116</v>
      </c>
      <c r="AI5" s="107" t="s">
        <v>117</v>
      </c>
      <c r="AJ5" s="107" t="s">
        <v>118</v>
      </c>
      <c r="AK5" s="107" t="s">
        <v>48</v>
      </c>
      <c r="AL5" s="107" t="s">
        <v>18</v>
      </c>
      <c r="AM5" s="107" t="s">
        <v>119</v>
      </c>
      <c r="AN5" s="107" t="s">
        <v>88</v>
      </c>
      <c r="AO5" s="107" t="s">
        <v>120</v>
      </c>
      <c r="AP5" s="107" t="s">
        <v>121</v>
      </c>
      <c r="AQ5" s="107" t="s">
        <v>24</v>
      </c>
      <c r="AR5" s="107" t="s">
        <v>123</v>
      </c>
      <c r="AS5" s="107" t="s">
        <v>116</v>
      </c>
      <c r="AT5" s="107" t="s">
        <v>117</v>
      </c>
      <c r="AU5" s="107" t="s">
        <v>118</v>
      </c>
      <c r="AV5" s="107" t="s">
        <v>48</v>
      </c>
      <c r="AW5" s="107" t="s">
        <v>18</v>
      </c>
      <c r="AX5" s="107" t="s">
        <v>119</v>
      </c>
      <c r="AY5" s="107" t="s">
        <v>88</v>
      </c>
      <c r="AZ5" s="107" t="s">
        <v>120</v>
      </c>
      <c r="BA5" s="107" t="s">
        <v>121</v>
      </c>
      <c r="BB5" s="107" t="s">
        <v>24</v>
      </c>
      <c r="BC5" s="107" t="s">
        <v>123</v>
      </c>
      <c r="BD5" s="107" t="s">
        <v>116</v>
      </c>
      <c r="BE5" s="107" t="s">
        <v>117</v>
      </c>
      <c r="BF5" s="107" t="s">
        <v>118</v>
      </c>
      <c r="BG5" s="107" t="s">
        <v>48</v>
      </c>
      <c r="BH5" s="107" t="s">
        <v>18</v>
      </c>
      <c r="BI5" s="107" t="s">
        <v>119</v>
      </c>
      <c r="BJ5" s="107" t="s">
        <v>88</v>
      </c>
      <c r="BK5" s="107" t="s">
        <v>120</v>
      </c>
      <c r="BL5" s="107" t="s">
        <v>121</v>
      </c>
      <c r="BM5" s="107" t="s">
        <v>24</v>
      </c>
      <c r="BN5" s="107" t="s">
        <v>123</v>
      </c>
      <c r="BO5" s="107" t="s">
        <v>116</v>
      </c>
      <c r="BP5" s="107" t="s">
        <v>117</v>
      </c>
      <c r="BQ5" s="107" t="s">
        <v>118</v>
      </c>
      <c r="BR5" s="107" t="s">
        <v>48</v>
      </c>
      <c r="BS5" s="107" t="s">
        <v>18</v>
      </c>
      <c r="BT5" s="107" t="s">
        <v>119</v>
      </c>
      <c r="BU5" s="107" t="s">
        <v>88</v>
      </c>
      <c r="BV5" s="107" t="s">
        <v>120</v>
      </c>
      <c r="BW5" s="107" t="s">
        <v>121</v>
      </c>
      <c r="BX5" s="107" t="s">
        <v>24</v>
      </c>
      <c r="BY5" s="107" t="s">
        <v>123</v>
      </c>
      <c r="BZ5" s="107" t="s">
        <v>116</v>
      </c>
      <c r="CA5" s="107" t="s">
        <v>117</v>
      </c>
      <c r="CB5" s="107" t="s">
        <v>118</v>
      </c>
      <c r="CC5" s="107" t="s">
        <v>48</v>
      </c>
      <c r="CD5" s="107" t="s">
        <v>18</v>
      </c>
      <c r="CE5" s="107" t="s">
        <v>119</v>
      </c>
      <c r="CF5" s="107" t="s">
        <v>88</v>
      </c>
      <c r="CG5" s="107" t="s">
        <v>120</v>
      </c>
      <c r="CH5" s="107" t="s">
        <v>121</v>
      </c>
      <c r="CI5" s="107" t="s">
        <v>24</v>
      </c>
      <c r="CJ5" s="107" t="s">
        <v>123</v>
      </c>
      <c r="CK5" s="107" t="s">
        <v>116</v>
      </c>
      <c r="CL5" s="107" t="s">
        <v>117</v>
      </c>
      <c r="CM5" s="107" t="s">
        <v>118</v>
      </c>
      <c r="CN5" s="107" t="s">
        <v>48</v>
      </c>
      <c r="CO5" s="107" t="s">
        <v>18</v>
      </c>
      <c r="CP5" s="107" t="s">
        <v>119</v>
      </c>
      <c r="CQ5" s="107" t="s">
        <v>88</v>
      </c>
      <c r="CR5" s="107" t="s">
        <v>120</v>
      </c>
      <c r="CS5" s="107" t="s">
        <v>121</v>
      </c>
      <c r="CT5" s="107" t="s">
        <v>24</v>
      </c>
      <c r="CU5" s="107" t="s">
        <v>123</v>
      </c>
      <c r="CV5" s="107" t="s">
        <v>116</v>
      </c>
      <c r="CW5" s="107" t="s">
        <v>117</v>
      </c>
      <c r="CX5" s="107" t="s">
        <v>118</v>
      </c>
      <c r="CY5" s="107" t="s">
        <v>48</v>
      </c>
      <c r="CZ5" s="107" t="s">
        <v>18</v>
      </c>
      <c r="DA5" s="107" t="s">
        <v>119</v>
      </c>
      <c r="DB5" s="107" t="s">
        <v>88</v>
      </c>
      <c r="DC5" s="107" t="s">
        <v>120</v>
      </c>
      <c r="DD5" s="107" t="s">
        <v>121</v>
      </c>
      <c r="DE5" s="107" t="s">
        <v>24</v>
      </c>
      <c r="DF5" s="107" t="s">
        <v>123</v>
      </c>
      <c r="DG5" s="107" t="s">
        <v>116</v>
      </c>
      <c r="DH5" s="107" t="s">
        <v>117</v>
      </c>
      <c r="DI5" s="107" t="s">
        <v>118</v>
      </c>
      <c r="DJ5" s="107" t="s">
        <v>48</v>
      </c>
      <c r="DK5" s="107" t="s">
        <v>18</v>
      </c>
      <c r="DL5" s="107" t="s">
        <v>119</v>
      </c>
      <c r="DM5" s="107" t="s">
        <v>88</v>
      </c>
      <c r="DN5" s="107" t="s">
        <v>120</v>
      </c>
      <c r="DO5" s="107" t="s">
        <v>121</v>
      </c>
      <c r="DP5" s="107" t="s">
        <v>24</v>
      </c>
      <c r="DQ5" s="107" t="s">
        <v>123</v>
      </c>
      <c r="DR5" s="107" t="s">
        <v>116</v>
      </c>
      <c r="DS5" s="107" t="s">
        <v>117</v>
      </c>
      <c r="DT5" s="107" t="s">
        <v>118</v>
      </c>
      <c r="DU5" s="107" t="s">
        <v>48</v>
      </c>
      <c r="DV5" s="107" t="s">
        <v>18</v>
      </c>
      <c r="DW5" s="107" t="s">
        <v>119</v>
      </c>
      <c r="DX5" s="107" t="s">
        <v>88</v>
      </c>
      <c r="DY5" s="107" t="s">
        <v>120</v>
      </c>
      <c r="DZ5" s="107" t="s">
        <v>121</v>
      </c>
      <c r="EA5" s="107" t="s">
        <v>24</v>
      </c>
      <c r="EB5" s="107" t="s">
        <v>123</v>
      </c>
      <c r="EC5" s="107" t="s">
        <v>116</v>
      </c>
      <c r="ED5" s="107" t="s">
        <v>117</v>
      </c>
      <c r="EE5" s="107" t="s">
        <v>118</v>
      </c>
      <c r="EF5" s="107" t="s">
        <v>48</v>
      </c>
      <c r="EG5" s="107" t="s">
        <v>18</v>
      </c>
      <c r="EH5" s="107" t="s">
        <v>119</v>
      </c>
      <c r="EI5" s="107" t="s">
        <v>88</v>
      </c>
      <c r="EJ5" s="107" t="s">
        <v>120</v>
      </c>
      <c r="EK5" s="107" t="s">
        <v>121</v>
      </c>
      <c r="EL5" s="107" t="s">
        <v>24</v>
      </c>
      <c r="EM5" s="107" t="s">
        <v>124</v>
      </c>
      <c r="EN5" s="107" t="s">
        <v>116</v>
      </c>
      <c r="EO5" s="107" t="s">
        <v>117</v>
      </c>
      <c r="EP5" s="107" t="s">
        <v>118</v>
      </c>
      <c r="EQ5" s="107" t="s">
        <v>48</v>
      </c>
      <c r="ER5" s="107" t="s">
        <v>18</v>
      </c>
      <c r="ES5" s="107" t="s">
        <v>119</v>
      </c>
      <c r="ET5" s="107" t="s">
        <v>88</v>
      </c>
      <c r="EU5" s="107" t="s">
        <v>120</v>
      </c>
      <c r="EV5" s="107" t="s">
        <v>121</v>
      </c>
      <c r="EW5" s="107" t="s">
        <v>24</v>
      </c>
      <c r="EX5" s="107" t="s">
        <v>123</v>
      </c>
    </row>
    <row r="6" spans="1:154" s="96" customFormat="1">
      <c r="A6" s="97" t="s">
        <v>108</v>
      </c>
      <c r="B6" s="102">
        <f t="shared" ref="B6:G6" si="1">B8</f>
        <v>2017</v>
      </c>
      <c r="C6" s="102">
        <f t="shared" si="1"/>
        <v>332046</v>
      </c>
      <c r="D6" s="102">
        <f t="shared" si="1"/>
        <v>46</v>
      </c>
      <c r="E6" s="102">
        <f t="shared" si="1"/>
        <v>6</v>
      </c>
      <c r="F6" s="102">
        <f t="shared" si="1"/>
        <v>0</v>
      </c>
      <c r="G6" s="102">
        <f t="shared" si="1"/>
        <v>1</v>
      </c>
      <c r="H6" s="108" t="str">
        <f>IF(H8&lt;&gt;I8,H8,"")&amp;IF(I8&lt;&gt;J8,I8,"")&amp;"　"&amp;J8</f>
        <v>岡山県玉野市　玉野市民病院</v>
      </c>
      <c r="I6" s="111"/>
      <c r="J6" s="112"/>
      <c r="K6" s="102" t="str">
        <f t="shared" ref="K6:AG6" si="2">K8</f>
        <v>条例全部</v>
      </c>
      <c r="L6" s="102" t="str">
        <f t="shared" si="2"/>
        <v>病院事業</v>
      </c>
      <c r="M6" s="102" t="str">
        <f t="shared" si="2"/>
        <v>一般病院</v>
      </c>
      <c r="N6" s="102" t="str">
        <f t="shared" si="2"/>
        <v>100床以上～200床未満</v>
      </c>
      <c r="O6" s="102" t="str">
        <f t="shared" si="2"/>
        <v>自治体職員</v>
      </c>
      <c r="P6" s="102" t="str">
        <f t="shared" si="2"/>
        <v>直営</v>
      </c>
      <c r="Q6" s="115">
        <f t="shared" si="2"/>
        <v>10</v>
      </c>
      <c r="R6" s="102" t="str">
        <f t="shared" si="2"/>
        <v>-</v>
      </c>
      <c r="S6" s="102" t="str">
        <f t="shared" si="2"/>
        <v>ド 訓</v>
      </c>
      <c r="T6" s="102" t="str">
        <f t="shared" si="2"/>
        <v>救 輪</v>
      </c>
      <c r="U6" s="115">
        <f t="shared" si="2"/>
        <v>60458</v>
      </c>
      <c r="V6" s="115">
        <f t="shared" si="2"/>
        <v>10895</v>
      </c>
      <c r="W6" s="102" t="str">
        <f t="shared" si="2"/>
        <v>非該当</v>
      </c>
      <c r="X6" s="102" t="str">
        <f t="shared" si="2"/>
        <v>１０：１</v>
      </c>
      <c r="Y6" s="115">
        <f t="shared" si="2"/>
        <v>199</v>
      </c>
      <c r="Z6" s="115" t="str">
        <f t="shared" si="2"/>
        <v>-</v>
      </c>
      <c r="AA6" s="115" t="str">
        <f t="shared" si="2"/>
        <v>-</v>
      </c>
      <c r="AB6" s="115" t="str">
        <f t="shared" si="2"/>
        <v>-</v>
      </c>
      <c r="AC6" s="115" t="str">
        <f t="shared" si="2"/>
        <v>-</v>
      </c>
      <c r="AD6" s="115">
        <f t="shared" si="2"/>
        <v>199</v>
      </c>
      <c r="AE6" s="115">
        <f t="shared" si="2"/>
        <v>184</v>
      </c>
      <c r="AF6" s="115" t="str">
        <f t="shared" si="2"/>
        <v>-</v>
      </c>
      <c r="AG6" s="115">
        <f t="shared" si="2"/>
        <v>184</v>
      </c>
      <c r="AH6" s="121">
        <f t="shared" ref="AH6:AQ6" si="3">IF(AH8="-",NA(),AH8)</f>
        <v>88.5</v>
      </c>
      <c r="AI6" s="121">
        <f t="shared" si="3"/>
        <v>84.2</v>
      </c>
      <c r="AJ6" s="121">
        <f t="shared" si="3"/>
        <v>93.4</v>
      </c>
      <c r="AK6" s="121">
        <f t="shared" si="3"/>
        <v>99</v>
      </c>
      <c r="AL6" s="121">
        <f t="shared" si="3"/>
        <v>102.8</v>
      </c>
      <c r="AM6" s="121">
        <f t="shared" si="3"/>
        <v>96.3</v>
      </c>
      <c r="AN6" s="121">
        <f t="shared" si="3"/>
        <v>96.9</v>
      </c>
      <c r="AO6" s="121">
        <f t="shared" si="3"/>
        <v>98.3</v>
      </c>
      <c r="AP6" s="121">
        <f t="shared" si="3"/>
        <v>96.7</v>
      </c>
      <c r="AQ6" s="121">
        <f t="shared" si="3"/>
        <v>96.6</v>
      </c>
      <c r="AR6" s="121" t="str">
        <f>IF(AR8="-","【-】","【"&amp;SUBSTITUTE(TEXT(AR8,"#,##0.0"),"-","△")&amp;"】")</f>
        <v>【98.5】</v>
      </c>
      <c r="AS6" s="121">
        <f t="shared" ref="AS6:BB6" si="4">IF(AS8="-",NA(),AS8)</f>
        <v>80.3</v>
      </c>
      <c r="AT6" s="121">
        <f t="shared" si="4"/>
        <v>75.900000000000006</v>
      </c>
      <c r="AU6" s="121">
        <f t="shared" si="4"/>
        <v>75.099999999999994</v>
      </c>
      <c r="AV6" s="121">
        <f t="shared" si="4"/>
        <v>78.900000000000006</v>
      </c>
      <c r="AW6" s="121">
        <f t="shared" si="4"/>
        <v>86</v>
      </c>
      <c r="AX6" s="121">
        <f t="shared" si="4"/>
        <v>86.6</v>
      </c>
      <c r="AY6" s="121">
        <f t="shared" si="4"/>
        <v>85.4</v>
      </c>
      <c r="AZ6" s="121">
        <f t="shared" si="4"/>
        <v>85.3</v>
      </c>
      <c r="BA6" s="121">
        <f t="shared" si="4"/>
        <v>84.2</v>
      </c>
      <c r="BB6" s="121">
        <f t="shared" si="4"/>
        <v>83.9</v>
      </c>
      <c r="BC6" s="121" t="str">
        <f>IF(BC8="-","【-】","【"&amp;SUBSTITUTE(TEXT(BC8,"#,##0.0"),"-","△")&amp;"】")</f>
        <v>【89.7】</v>
      </c>
      <c r="BD6" s="121">
        <f t="shared" ref="BD6:BM6" si="5">IF(BD8="-",NA(),BD8)</f>
        <v>178.1</v>
      </c>
      <c r="BE6" s="121">
        <f t="shared" si="5"/>
        <v>224.2</v>
      </c>
      <c r="BF6" s="121">
        <f t="shared" si="5"/>
        <v>272.3</v>
      </c>
      <c r="BG6" s="121">
        <f t="shared" si="5"/>
        <v>257.3</v>
      </c>
      <c r="BH6" s="121">
        <f t="shared" si="5"/>
        <v>221.1</v>
      </c>
      <c r="BI6" s="121">
        <f t="shared" si="5"/>
        <v>121</v>
      </c>
      <c r="BJ6" s="121">
        <f t="shared" si="5"/>
        <v>112.9</v>
      </c>
      <c r="BK6" s="121">
        <f t="shared" si="5"/>
        <v>118.9</v>
      </c>
      <c r="BL6" s="121">
        <f t="shared" si="5"/>
        <v>119.5</v>
      </c>
      <c r="BM6" s="121">
        <f t="shared" si="5"/>
        <v>116.9</v>
      </c>
      <c r="BN6" s="121" t="str">
        <f>IF(BN8="-","【-】","【"&amp;SUBSTITUTE(TEXT(BN8,"#,##0.0"),"-","△")&amp;"】")</f>
        <v>【64.7】</v>
      </c>
      <c r="BO6" s="121">
        <f t="shared" ref="BO6:BX6" si="6">IF(BO8="-",NA(),BO8)</f>
        <v>54.9</v>
      </c>
      <c r="BP6" s="121">
        <f t="shared" si="6"/>
        <v>51.1</v>
      </c>
      <c r="BQ6" s="121">
        <f t="shared" si="6"/>
        <v>43.6</v>
      </c>
      <c r="BR6" s="121">
        <f t="shared" si="6"/>
        <v>47.7</v>
      </c>
      <c r="BS6" s="121">
        <f t="shared" si="6"/>
        <v>59.1</v>
      </c>
      <c r="BT6" s="121">
        <f t="shared" si="6"/>
        <v>68.5</v>
      </c>
      <c r="BU6" s="121">
        <f t="shared" si="6"/>
        <v>68.3</v>
      </c>
      <c r="BV6" s="121">
        <f t="shared" si="6"/>
        <v>67.900000000000006</v>
      </c>
      <c r="BW6" s="121">
        <f t="shared" si="6"/>
        <v>69.8</v>
      </c>
      <c r="BX6" s="121">
        <f t="shared" si="6"/>
        <v>69.7</v>
      </c>
      <c r="BY6" s="121" t="str">
        <f>IF(BY8="-","【-】","【"&amp;SUBSTITUTE(TEXT(BY8,"#,##0.0"),"-","△")&amp;"】")</f>
        <v>【74.8】</v>
      </c>
      <c r="BZ6" s="131">
        <f t="shared" ref="BZ6:CI6" si="7">IF(BZ8="-",NA(),BZ8)</f>
        <v>27896</v>
      </c>
      <c r="CA6" s="131">
        <f t="shared" si="7"/>
        <v>26729</v>
      </c>
      <c r="CB6" s="131">
        <f t="shared" si="7"/>
        <v>26902</v>
      </c>
      <c r="CC6" s="131">
        <f t="shared" si="7"/>
        <v>27745</v>
      </c>
      <c r="CD6" s="131">
        <f t="shared" si="7"/>
        <v>28529</v>
      </c>
      <c r="CE6" s="131">
        <f t="shared" si="7"/>
        <v>31585</v>
      </c>
      <c r="CF6" s="131">
        <f t="shared" si="7"/>
        <v>32431</v>
      </c>
      <c r="CG6" s="131">
        <f t="shared" si="7"/>
        <v>32532</v>
      </c>
      <c r="CH6" s="131">
        <f t="shared" si="7"/>
        <v>33492</v>
      </c>
      <c r="CI6" s="131">
        <f t="shared" si="7"/>
        <v>34136</v>
      </c>
      <c r="CJ6" s="121" t="str">
        <f>IF(CJ8="-","【-】","【"&amp;SUBSTITUTE(TEXT(CJ8,"#,##0"),"-","△")&amp;"】")</f>
        <v>【50,718】</v>
      </c>
      <c r="CK6" s="131">
        <f t="shared" ref="CK6:CT6" si="8">IF(CK8="-",NA(),CK8)</f>
        <v>8001</v>
      </c>
      <c r="CL6" s="131">
        <f t="shared" si="8"/>
        <v>7801</v>
      </c>
      <c r="CM6" s="131">
        <f t="shared" si="8"/>
        <v>11205</v>
      </c>
      <c r="CN6" s="131">
        <f t="shared" si="8"/>
        <v>8979</v>
      </c>
      <c r="CO6" s="131">
        <f t="shared" si="8"/>
        <v>9476</v>
      </c>
      <c r="CP6" s="131">
        <f t="shared" si="8"/>
        <v>9437</v>
      </c>
      <c r="CQ6" s="131">
        <f t="shared" si="8"/>
        <v>9726</v>
      </c>
      <c r="CR6" s="131">
        <f t="shared" si="8"/>
        <v>10037</v>
      </c>
      <c r="CS6" s="131">
        <f t="shared" si="8"/>
        <v>9976</v>
      </c>
      <c r="CT6" s="131">
        <f t="shared" si="8"/>
        <v>10130</v>
      </c>
      <c r="CU6" s="121" t="str">
        <f>IF(CU8="-","【-】","【"&amp;SUBSTITUTE(TEXT(CU8,"#,##0"),"-","△")&amp;"】")</f>
        <v>【14,202】</v>
      </c>
      <c r="CV6" s="121">
        <f t="shared" ref="CV6:DE6" si="9">IF(CV8="-",NA(),CV8)</f>
        <v>75.7</v>
      </c>
      <c r="CW6" s="121">
        <f t="shared" si="9"/>
        <v>82.5</v>
      </c>
      <c r="CX6" s="121">
        <f t="shared" si="9"/>
        <v>81.8</v>
      </c>
      <c r="CY6" s="121">
        <f t="shared" si="9"/>
        <v>80.599999999999994</v>
      </c>
      <c r="CZ6" s="121">
        <f t="shared" si="9"/>
        <v>73</v>
      </c>
      <c r="DA6" s="121">
        <f t="shared" si="9"/>
        <v>61.2</v>
      </c>
      <c r="DB6" s="121">
        <f t="shared" si="9"/>
        <v>62.1</v>
      </c>
      <c r="DC6" s="121">
        <f t="shared" si="9"/>
        <v>62.5</v>
      </c>
      <c r="DD6" s="121">
        <f t="shared" si="9"/>
        <v>63.4</v>
      </c>
      <c r="DE6" s="121">
        <f t="shared" si="9"/>
        <v>63.4</v>
      </c>
      <c r="DF6" s="121" t="str">
        <f>IF(DF8="-","【-】","【"&amp;SUBSTITUTE(TEXT(DF8,"#,##0.0"),"-","△")&amp;"】")</f>
        <v>【55.0】</v>
      </c>
      <c r="DG6" s="121">
        <f t="shared" ref="DG6:DP6" si="10">IF(DG8="-",NA(),DG8)</f>
        <v>17.3</v>
      </c>
      <c r="DH6" s="121">
        <f t="shared" si="10"/>
        <v>15.3</v>
      </c>
      <c r="DI6" s="121">
        <f t="shared" si="10"/>
        <v>15.3</v>
      </c>
      <c r="DJ6" s="121">
        <f t="shared" si="10"/>
        <v>14.4</v>
      </c>
      <c r="DK6" s="121">
        <f t="shared" si="10"/>
        <v>14</v>
      </c>
      <c r="DL6" s="121">
        <f t="shared" si="10"/>
        <v>19.3</v>
      </c>
      <c r="DM6" s="121">
        <f t="shared" si="10"/>
        <v>18.899999999999999</v>
      </c>
      <c r="DN6" s="121">
        <f t="shared" si="10"/>
        <v>19</v>
      </c>
      <c r="DO6" s="121">
        <f t="shared" si="10"/>
        <v>18.7</v>
      </c>
      <c r="DP6" s="121">
        <f t="shared" si="10"/>
        <v>18.3</v>
      </c>
      <c r="DQ6" s="121" t="str">
        <f>IF(DQ8="-","【-】","【"&amp;SUBSTITUTE(TEXT(DQ8,"#,##0.0"),"-","△")&amp;"】")</f>
        <v>【24.3】</v>
      </c>
      <c r="DR6" s="121">
        <f t="shared" ref="DR6:EA6" si="11">IF(DR8="-",NA(),DR8)</f>
        <v>75.3</v>
      </c>
      <c r="DS6" s="121">
        <f t="shared" si="11"/>
        <v>74.7</v>
      </c>
      <c r="DT6" s="121">
        <f t="shared" si="11"/>
        <v>76.3</v>
      </c>
      <c r="DU6" s="121">
        <f t="shared" si="11"/>
        <v>77.900000000000006</v>
      </c>
      <c r="DV6" s="121">
        <f t="shared" si="11"/>
        <v>79.599999999999994</v>
      </c>
      <c r="DW6" s="121">
        <f t="shared" si="11"/>
        <v>48</v>
      </c>
      <c r="DX6" s="121">
        <f t="shared" si="11"/>
        <v>52.2</v>
      </c>
      <c r="DY6" s="121">
        <f t="shared" si="11"/>
        <v>52.4</v>
      </c>
      <c r="DZ6" s="121">
        <f t="shared" si="11"/>
        <v>52.5</v>
      </c>
      <c r="EA6" s="121">
        <f t="shared" si="11"/>
        <v>53.5</v>
      </c>
      <c r="EB6" s="121" t="str">
        <f>IF(EB8="-","【-】","【"&amp;SUBSTITUTE(TEXT(EB8,"#,##0.0"),"-","△")&amp;"】")</f>
        <v>【51.6】</v>
      </c>
      <c r="EC6" s="121">
        <f t="shared" ref="EC6:EL6" si="12">IF(EC8="-",NA(),EC8)</f>
        <v>85.5</v>
      </c>
      <c r="ED6" s="121">
        <f t="shared" si="12"/>
        <v>85.2</v>
      </c>
      <c r="EE6" s="121">
        <f t="shared" si="12"/>
        <v>85.7</v>
      </c>
      <c r="EF6" s="121">
        <f t="shared" si="12"/>
        <v>86</v>
      </c>
      <c r="EG6" s="121">
        <f t="shared" si="12"/>
        <v>85.9</v>
      </c>
      <c r="EH6" s="121">
        <f t="shared" si="12"/>
        <v>63.3</v>
      </c>
      <c r="EI6" s="121">
        <f t="shared" si="12"/>
        <v>69.599999999999994</v>
      </c>
      <c r="EJ6" s="121">
        <f t="shared" si="12"/>
        <v>69.2</v>
      </c>
      <c r="EK6" s="121">
        <f t="shared" si="12"/>
        <v>69.7</v>
      </c>
      <c r="EL6" s="121">
        <f t="shared" si="12"/>
        <v>71.3</v>
      </c>
      <c r="EM6" s="121" t="str">
        <f>IF(EM8="-","【-】","【"&amp;SUBSTITUTE(TEXT(EM8,"#,##0.0"),"-","△")&amp;"】")</f>
        <v>【67.6】</v>
      </c>
      <c r="EN6" s="131">
        <f t="shared" ref="EN6:EW6" si="13">IF(EN8="-",NA(),EN8)</f>
        <v>18503568</v>
      </c>
      <c r="EO6" s="131">
        <f t="shared" si="13"/>
        <v>17628427</v>
      </c>
      <c r="EP6" s="131">
        <f t="shared" si="13"/>
        <v>17769307</v>
      </c>
      <c r="EQ6" s="131">
        <f t="shared" si="13"/>
        <v>17837065</v>
      </c>
      <c r="ER6" s="131">
        <f t="shared" si="13"/>
        <v>17914030</v>
      </c>
      <c r="ES6" s="131">
        <f t="shared" si="13"/>
        <v>34139294</v>
      </c>
      <c r="ET6" s="131">
        <f t="shared" si="13"/>
        <v>35115689</v>
      </c>
      <c r="EU6" s="131">
        <f t="shared" si="13"/>
        <v>35730958</v>
      </c>
      <c r="EV6" s="131">
        <f t="shared" si="13"/>
        <v>37752628</v>
      </c>
      <c r="EW6" s="131">
        <f t="shared" si="13"/>
        <v>39094598</v>
      </c>
      <c r="EX6" s="131" t="str">
        <f>IF(EX8="-","【-】","【"&amp;SUBSTITUTE(TEXT(EX8,"#,##0"),"-","△")&amp;"】")</f>
        <v>【45,442,498】</v>
      </c>
    </row>
    <row r="7" spans="1:154" s="96" customFormat="1">
      <c r="A7" s="97" t="s">
        <v>125</v>
      </c>
      <c r="B7" s="102">
        <f t="shared" ref="B7:G7" si="14">B8</f>
        <v>2017</v>
      </c>
      <c r="C7" s="102">
        <f t="shared" si="14"/>
        <v>332046</v>
      </c>
      <c r="D7" s="102">
        <f t="shared" si="14"/>
        <v>46</v>
      </c>
      <c r="E7" s="102">
        <f t="shared" si="14"/>
        <v>6</v>
      </c>
      <c r="F7" s="102">
        <f t="shared" si="14"/>
        <v>0</v>
      </c>
      <c r="G7" s="102">
        <f t="shared" si="14"/>
        <v>1</v>
      </c>
      <c r="H7" s="102"/>
      <c r="I7" s="102"/>
      <c r="J7" s="102"/>
      <c r="K7" s="102" t="str">
        <f t="shared" ref="K7:AQ7" si="15">K8</f>
        <v>条例全部</v>
      </c>
      <c r="L7" s="102" t="str">
        <f t="shared" si="15"/>
        <v>病院事業</v>
      </c>
      <c r="M7" s="102" t="str">
        <f t="shared" si="15"/>
        <v>一般病院</v>
      </c>
      <c r="N7" s="102" t="str">
        <f t="shared" si="15"/>
        <v>100床以上～200床未満</v>
      </c>
      <c r="O7" s="102" t="str">
        <f t="shared" si="15"/>
        <v>自治体職員</v>
      </c>
      <c r="P7" s="102" t="str">
        <f t="shared" si="15"/>
        <v>直営</v>
      </c>
      <c r="Q7" s="115">
        <f t="shared" si="15"/>
        <v>10</v>
      </c>
      <c r="R7" s="102" t="str">
        <f t="shared" si="15"/>
        <v>-</v>
      </c>
      <c r="S7" s="102" t="str">
        <f t="shared" si="15"/>
        <v>ド 訓</v>
      </c>
      <c r="T7" s="102" t="str">
        <f t="shared" si="15"/>
        <v>救 輪</v>
      </c>
      <c r="U7" s="115">
        <f t="shared" si="15"/>
        <v>60458</v>
      </c>
      <c r="V7" s="115">
        <f t="shared" si="15"/>
        <v>10895</v>
      </c>
      <c r="W7" s="102" t="str">
        <f t="shared" si="15"/>
        <v>非該当</v>
      </c>
      <c r="X7" s="102" t="str">
        <f t="shared" si="15"/>
        <v>１０：１</v>
      </c>
      <c r="Y7" s="115">
        <f t="shared" si="15"/>
        <v>199</v>
      </c>
      <c r="Z7" s="115" t="str">
        <f t="shared" si="15"/>
        <v>-</v>
      </c>
      <c r="AA7" s="115" t="str">
        <f t="shared" si="15"/>
        <v>-</v>
      </c>
      <c r="AB7" s="115" t="str">
        <f t="shared" si="15"/>
        <v>-</v>
      </c>
      <c r="AC7" s="115" t="str">
        <f t="shared" si="15"/>
        <v>-</v>
      </c>
      <c r="AD7" s="115">
        <f t="shared" si="15"/>
        <v>199</v>
      </c>
      <c r="AE7" s="115">
        <f t="shared" si="15"/>
        <v>184</v>
      </c>
      <c r="AF7" s="115" t="str">
        <f t="shared" si="15"/>
        <v>-</v>
      </c>
      <c r="AG7" s="115">
        <f t="shared" si="15"/>
        <v>184</v>
      </c>
      <c r="AH7" s="121">
        <f t="shared" si="15"/>
        <v>88.5</v>
      </c>
      <c r="AI7" s="121">
        <f t="shared" si="15"/>
        <v>84.2</v>
      </c>
      <c r="AJ7" s="121">
        <f t="shared" si="15"/>
        <v>93.4</v>
      </c>
      <c r="AK7" s="121">
        <f t="shared" si="15"/>
        <v>99</v>
      </c>
      <c r="AL7" s="121">
        <f t="shared" si="15"/>
        <v>102.8</v>
      </c>
      <c r="AM7" s="121">
        <f t="shared" si="15"/>
        <v>96.3</v>
      </c>
      <c r="AN7" s="121">
        <f t="shared" si="15"/>
        <v>96.9</v>
      </c>
      <c r="AO7" s="121">
        <f t="shared" si="15"/>
        <v>98.3</v>
      </c>
      <c r="AP7" s="121">
        <f t="shared" si="15"/>
        <v>96.7</v>
      </c>
      <c r="AQ7" s="121">
        <f t="shared" si="15"/>
        <v>96.6</v>
      </c>
      <c r="AR7" s="121"/>
      <c r="AS7" s="121">
        <f t="shared" ref="AS7:BB7" si="16">AS8</f>
        <v>80.3</v>
      </c>
      <c r="AT7" s="121">
        <f t="shared" si="16"/>
        <v>75.900000000000006</v>
      </c>
      <c r="AU7" s="121">
        <f t="shared" si="16"/>
        <v>75.099999999999994</v>
      </c>
      <c r="AV7" s="121">
        <f t="shared" si="16"/>
        <v>78.900000000000006</v>
      </c>
      <c r="AW7" s="121">
        <f t="shared" si="16"/>
        <v>86</v>
      </c>
      <c r="AX7" s="121">
        <f t="shared" si="16"/>
        <v>86.6</v>
      </c>
      <c r="AY7" s="121">
        <f t="shared" si="16"/>
        <v>85.4</v>
      </c>
      <c r="AZ7" s="121">
        <f t="shared" si="16"/>
        <v>85.3</v>
      </c>
      <c r="BA7" s="121">
        <f t="shared" si="16"/>
        <v>84.2</v>
      </c>
      <c r="BB7" s="121">
        <f t="shared" si="16"/>
        <v>83.9</v>
      </c>
      <c r="BC7" s="121"/>
      <c r="BD7" s="121">
        <f t="shared" ref="BD7:BM7" si="17">BD8</f>
        <v>178.1</v>
      </c>
      <c r="BE7" s="121">
        <f t="shared" si="17"/>
        <v>224.2</v>
      </c>
      <c r="BF7" s="121">
        <f t="shared" si="17"/>
        <v>272.3</v>
      </c>
      <c r="BG7" s="121">
        <f t="shared" si="17"/>
        <v>257.3</v>
      </c>
      <c r="BH7" s="121">
        <f t="shared" si="17"/>
        <v>221.1</v>
      </c>
      <c r="BI7" s="121">
        <f t="shared" si="17"/>
        <v>121</v>
      </c>
      <c r="BJ7" s="121">
        <f t="shared" si="17"/>
        <v>112.9</v>
      </c>
      <c r="BK7" s="121">
        <f t="shared" si="17"/>
        <v>118.9</v>
      </c>
      <c r="BL7" s="121">
        <f t="shared" si="17"/>
        <v>119.5</v>
      </c>
      <c r="BM7" s="121">
        <f t="shared" si="17"/>
        <v>116.9</v>
      </c>
      <c r="BN7" s="121"/>
      <c r="BO7" s="121">
        <f t="shared" ref="BO7:BX7" si="18">BO8</f>
        <v>54.9</v>
      </c>
      <c r="BP7" s="121">
        <f t="shared" si="18"/>
        <v>51.1</v>
      </c>
      <c r="BQ7" s="121">
        <f t="shared" si="18"/>
        <v>43.6</v>
      </c>
      <c r="BR7" s="121">
        <f t="shared" si="18"/>
        <v>47.7</v>
      </c>
      <c r="BS7" s="121">
        <f t="shared" si="18"/>
        <v>59.1</v>
      </c>
      <c r="BT7" s="121">
        <f t="shared" si="18"/>
        <v>68.5</v>
      </c>
      <c r="BU7" s="121">
        <f t="shared" si="18"/>
        <v>68.3</v>
      </c>
      <c r="BV7" s="121">
        <f t="shared" si="18"/>
        <v>67.900000000000006</v>
      </c>
      <c r="BW7" s="121">
        <f t="shared" si="18"/>
        <v>69.8</v>
      </c>
      <c r="BX7" s="121">
        <f t="shared" si="18"/>
        <v>69.7</v>
      </c>
      <c r="BY7" s="121"/>
      <c r="BZ7" s="131">
        <f t="shared" ref="BZ7:CI7" si="19">BZ8</f>
        <v>27896</v>
      </c>
      <c r="CA7" s="131">
        <f t="shared" si="19"/>
        <v>26729</v>
      </c>
      <c r="CB7" s="131">
        <f t="shared" si="19"/>
        <v>26902</v>
      </c>
      <c r="CC7" s="131">
        <f t="shared" si="19"/>
        <v>27745</v>
      </c>
      <c r="CD7" s="131">
        <f t="shared" si="19"/>
        <v>28529</v>
      </c>
      <c r="CE7" s="131">
        <f t="shared" si="19"/>
        <v>31585</v>
      </c>
      <c r="CF7" s="131">
        <f t="shared" si="19"/>
        <v>32431</v>
      </c>
      <c r="CG7" s="131">
        <f t="shared" si="19"/>
        <v>32532</v>
      </c>
      <c r="CH7" s="131">
        <f t="shared" si="19"/>
        <v>33492</v>
      </c>
      <c r="CI7" s="131">
        <f t="shared" si="19"/>
        <v>34136</v>
      </c>
      <c r="CJ7" s="121"/>
      <c r="CK7" s="131">
        <f t="shared" ref="CK7:CT7" si="20">CK8</f>
        <v>8001</v>
      </c>
      <c r="CL7" s="131">
        <f t="shared" si="20"/>
        <v>7801</v>
      </c>
      <c r="CM7" s="131">
        <f t="shared" si="20"/>
        <v>11205</v>
      </c>
      <c r="CN7" s="131">
        <f t="shared" si="20"/>
        <v>8979</v>
      </c>
      <c r="CO7" s="131">
        <f t="shared" si="20"/>
        <v>9476</v>
      </c>
      <c r="CP7" s="131">
        <f t="shared" si="20"/>
        <v>9437</v>
      </c>
      <c r="CQ7" s="131">
        <f t="shared" si="20"/>
        <v>9726</v>
      </c>
      <c r="CR7" s="131">
        <f t="shared" si="20"/>
        <v>10037</v>
      </c>
      <c r="CS7" s="131">
        <f t="shared" si="20"/>
        <v>9976</v>
      </c>
      <c r="CT7" s="131">
        <f t="shared" si="20"/>
        <v>10130</v>
      </c>
      <c r="CU7" s="121"/>
      <c r="CV7" s="121">
        <f t="shared" ref="CV7:DE7" si="21">CV8</f>
        <v>75.7</v>
      </c>
      <c r="CW7" s="121">
        <f t="shared" si="21"/>
        <v>82.5</v>
      </c>
      <c r="CX7" s="121">
        <f t="shared" si="21"/>
        <v>81.8</v>
      </c>
      <c r="CY7" s="121">
        <f t="shared" si="21"/>
        <v>80.599999999999994</v>
      </c>
      <c r="CZ7" s="121">
        <f t="shared" si="21"/>
        <v>73</v>
      </c>
      <c r="DA7" s="121">
        <f t="shared" si="21"/>
        <v>61.2</v>
      </c>
      <c r="DB7" s="121">
        <f t="shared" si="21"/>
        <v>62.1</v>
      </c>
      <c r="DC7" s="121">
        <f t="shared" si="21"/>
        <v>62.5</v>
      </c>
      <c r="DD7" s="121">
        <f t="shared" si="21"/>
        <v>63.4</v>
      </c>
      <c r="DE7" s="121">
        <f t="shared" si="21"/>
        <v>63.4</v>
      </c>
      <c r="DF7" s="121"/>
      <c r="DG7" s="121">
        <f t="shared" ref="DG7:DP7" si="22">DG8</f>
        <v>17.3</v>
      </c>
      <c r="DH7" s="121">
        <f t="shared" si="22"/>
        <v>15.3</v>
      </c>
      <c r="DI7" s="121">
        <f t="shared" si="22"/>
        <v>15.3</v>
      </c>
      <c r="DJ7" s="121">
        <f t="shared" si="22"/>
        <v>14.4</v>
      </c>
      <c r="DK7" s="121">
        <f t="shared" si="22"/>
        <v>14</v>
      </c>
      <c r="DL7" s="121">
        <f t="shared" si="22"/>
        <v>19.3</v>
      </c>
      <c r="DM7" s="121">
        <f t="shared" si="22"/>
        <v>18.899999999999999</v>
      </c>
      <c r="DN7" s="121">
        <f t="shared" si="22"/>
        <v>19</v>
      </c>
      <c r="DO7" s="121">
        <f t="shared" si="22"/>
        <v>18.7</v>
      </c>
      <c r="DP7" s="121">
        <f t="shared" si="22"/>
        <v>18.3</v>
      </c>
      <c r="DQ7" s="121"/>
      <c r="DR7" s="121">
        <f t="shared" ref="DR7:EA7" si="23">DR8</f>
        <v>75.3</v>
      </c>
      <c r="DS7" s="121">
        <f t="shared" si="23"/>
        <v>74.7</v>
      </c>
      <c r="DT7" s="121">
        <f t="shared" si="23"/>
        <v>76.3</v>
      </c>
      <c r="DU7" s="121">
        <f t="shared" si="23"/>
        <v>77.900000000000006</v>
      </c>
      <c r="DV7" s="121">
        <f t="shared" si="23"/>
        <v>79.599999999999994</v>
      </c>
      <c r="DW7" s="121">
        <f t="shared" si="23"/>
        <v>48</v>
      </c>
      <c r="DX7" s="121">
        <f t="shared" si="23"/>
        <v>52.2</v>
      </c>
      <c r="DY7" s="121">
        <f t="shared" si="23"/>
        <v>52.4</v>
      </c>
      <c r="DZ7" s="121">
        <f t="shared" si="23"/>
        <v>52.5</v>
      </c>
      <c r="EA7" s="121">
        <f t="shared" si="23"/>
        <v>53.5</v>
      </c>
      <c r="EB7" s="121"/>
      <c r="EC7" s="121">
        <f t="shared" ref="EC7:EL7" si="24">EC8</f>
        <v>85.5</v>
      </c>
      <c r="ED7" s="121">
        <f t="shared" si="24"/>
        <v>85.2</v>
      </c>
      <c r="EE7" s="121">
        <f t="shared" si="24"/>
        <v>85.7</v>
      </c>
      <c r="EF7" s="121">
        <f t="shared" si="24"/>
        <v>86</v>
      </c>
      <c r="EG7" s="121">
        <f t="shared" si="24"/>
        <v>85.9</v>
      </c>
      <c r="EH7" s="121">
        <f t="shared" si="24"/>
        <v>63.3</v>
      </c>
      <c r="EI7" s="121">
        <f t="shared" si="24"/>
        <v>69.599999999999994</v>
      </c>
      <c r="EJ7" s="121">
        <f t="shared" si="24"/>
        <v>69.2</v>
      </c>
      <c r="EK7" s="121">
        <f t="shared" si="24"/>
        <v>69.7</v>
      </c>
      <c r="EL7" s="121">
        <f t="shared" si="24"/>
        <v>71.3</v>
      </c>
      <c r="EM7" s="121"/>
      <c r="EN7" s="131">
        <f t="shared" ref="EN7:EW7" si="25">EN8</f>
        <v>18503568</v>
      </c>
      <c r="EO7" s="131">
        <f t="shared" si="25"/>
        <v>17628427</v>
      </c>
      <c r="EP7" s="131">
        <f t="shared" si="25"/>
        <v>17769307</v>
      </c>
      <c r="EQ7" s="131">
        <f t="shared" si="25"/>
        <v>17837065</v>
      </c>
      <c r="ER7" s="131">
        <f t="shared" si="25"/>
        <v>17914030</v>
      </c>
      <c r="ES7" s="131">
        <f t="shared" si="25"/>
        <v>34139294</v>
      </c>
      <c r="ET7" s="131">
        <f t="shared" si="25"/>
        <v>35115689</v>
      </c>
      <c r="EU7" s="131">
        <f t="shared" si="25"/>
        <v>35730958</v>
      </c>
      <c r="EV7" s="131">
        <f t="shared" si="25"/>
        <v>37752628</v>
      </c>
      <c r="EW7" s="131">
        <f t="shared" si="25"/>
        <v>39094598</v>
      </c>
      <c r="EX7" s="131"/>
    </row>
    <row r="8" spans="1:154" s="96" customFormat="1">
      <c r="A8" s="97"/>
      <c r="B8" s="103">
        <v>2017</v>
      </c>
      <c r="C8" s="103">
        <v>332046</v>
      </c>
      <c r="D8" s="103">
        <v>46</v>
      </c>
      <c r="E8" s="103">
        <v>6</v>
      </c>
      <c r="F8" s="103">
        <v>0</v>
      </c>
      <c r="G8" s="103">
        <v>1</v>
      </c>
      <c r="H8" s="103" t="s">
        <v>126</v>
      </c>
      <c r="I8" s="103" t="s">
        <v>35</v>
      </c>
      <c r="J8" s="103" t="s">
        <v>127</v>
      </c>
      <c r="K8" s="103" t="s">
        <v>128</v>
      </c>
      <c r="L8" s="103" t="s">
        <v>129</v>
      </c>
      <c r="M8" s="103" t="s">
        <v>51</v>
      </c>
      <c r="N8" s="103" t="s">
        <v>130</v>
      </c>
      <c r="O8" s="103" t="s">
        <v>131</v>
      </c>
      <c r="P8" s="103" t="s">
        <v>132</v>
      </c>
      <c r="Q8" s="116">
        <v>10</v>
      </c>
      <c r="R8" s="103" t="s">
        <v>133</v>
      </c>
      <c r="S8" s="103" t="s">
        <v>134</v>
      </c>
      <c r="T8" s="103" t="s">
        <v>135</v>
      </c>
      <c r="U8" s="116">
        <v>60458</v>
      </c>
      <c r="V8" s="116">
        <v>10895</v>
      </c>
      <c r="W8" s="103" t="s">
        <v>136</v>
      </c>
      <c r="X8" s="117" t="s">
        <v>137</v>
      </c>
      <c r="Y8" s="116">
        <v>199</v>
      </c>
      <c r="Z8" s="116" t="s">
        <v>133</v>
      </c>
      <c r="AA8" s="116" t="s">
        <v>133</v>
      </c>
      <c r="AB8" s="116" t="s">
        <v>133</v>
      </c>
      <c r="AC8" s="116" t="s">
        <v>133</v>
      </c>
      <c r="AD8" s="116">
        <v>199</v>
      </c>
      <c r="AE8" s="116">
        <v>184</v>
      </c>
      <c r="AF8" s="116" t="s">
        <v>133</v>
      </c>
      <c r="AG8" s="116">
        <v>184</v>
      </c>
      <c r="AH8" s="122">
        <v>88.5</v>
      </c>
      <c r="AI8" s="122">
        <v>84.2</v>
      </c>
      <c r="AJ8" s="122">
        <v>93.4</v>
      </c>
      <c r="AK8" s="122">
        <v>99</v>
      </c>
      <c r="AL8" s="122">
        <v>102.8</v>
      </c>
      <c r="AM8" s="122">
        <v>96.3</v>
      </c>
      <c r="AN8" s="122">
        <v>96.9</v>
      </c>
      <c r="AO8" s="122">
        <v>98.3</v>
      </c>
      <c r="AP8" s="122">
        <v>96.7</v>
      </c>
      <c r="AQ8" s="122">
        <v>96.6</v>
      </c>
      <c r="AR8" s="122">
        <v>98.5</v>
      </c>
      <c r="AS8" s="122">
        <v>80.3</v>
      </c>
      <c r="AT8" s="122">
        <v>75.900000000000006</v>
      </c>
      <c r="AU8" s="122">
        <v>75.099999999999994</v>
      </c>
      <c r="AV8" s="122">
        <v>78.900000000000006</v>
      </c>
      <c r="AW8" s="122">
        <v>86</v>
      </c>
      <c r="AX8" s="122">
        <v>86.6</v>
      </c>
      <c r="AY8" s="122">
        <v>85.4</v>
      </c>
      <c r="AZ8" s="122">
        <v>85.3</v>
      </c>
      <c r="BA8" s="122">
        <v>84.2</v>
      </c>
      <c r="BB8" s="122">
        <v>83.9</v>
      </c>
      <c r="BC8" s="122">
        <v>89.7</v>
      </c>
      <c r="BD8" s="129">
        <v>178.1</v>
      </c>
      <c r="BE8" s="129">
        <v>224.2</v>
      </c>
      <c r="BF8" s="129">
        <v>272.3</v>
      </c>
      <c r="BG8" s="129">
        <v>257.3</v>
      </c>
      <c r="BH8" s="129">
        <v>221.1</v>
      </c>
      <c r="BI8" s="129">
        <v>121</v>
      </c>
      <c r="BJ8" s="129">
        <v>112.9</v>
      </c>
      <c r="BK8" s="129">
        <v>118.9</v>
      </c>
      <c r="BL8" s="129">
        <v>119.5</v>
      </c>
      <c r="BM8" s="129">
        <v>116.9</v>
      </c>
      <c r="BN8" s="129">
        <v>64.7</v>
      </c>
      <c r="BO8" s="122">
        <v>54.9</v>
      </c>
      <c r="BP8" s="122">
        <v>51.1</v>
      </c>
      <c r="BQ8" s="122">
        <v>43.6</v>
      </c>
      <c r="BR8" s="122">
        <v>47.7</v>
      </c>
      <c r="BS8" s="122">
        <v>59.1</v>
      </c>
      <c r="BT8" s="122">
        <v>68.5</v>
      </c>
      <c r="BU8" s="122">
        <v>68.3</v>
      </c>
      <c r="BV8" s="122">
        <v>67.900000000000006</v>
      </c>
      <c r="BW8" s="122">
        <v>69.8</v>
      </c>
      <c r="BX8" s="122">
        <v>69.7</v>
      </c>
      <c r="BY8" s="122">
        <v>74.8</v>
      </c>
      <c r="BZ8" s="129">
        <v>27896</v>
      </c>
      <c r="CA8" s="129">
        <v>26729</v>
      </c>
      <c r="CB8" s="129">
        <v>26902</v>
      </c>
      <c r="CC8" s="129">
        <v>27745</v>
      </c>
      <c r="CD8" s="129">
        <v>28529</v>
      </c>
      <c r="CE8" s="129">
        <v>31585</v>
      </c>
      <c r="CF8" s="129">
        <v>32431</v>
      </c>
      <c r="CG8" s="129">
        <v>32532</v>
      </c>
      <c r="CH8" s="129">
        <v>33492</v>
      </c>
      <c r="CI8" s="129">
        <v>34136</v>
      </c>
      <c r="CJ8" s="122">
        <v>50718</v>
      </c>
      <c r="CK8" s="129">
        <v>8001</v>
      </c>
      <c r="CL8" s="129">
        <v>7801</v>
      </c>
      <c r="CM8" s="129">
        <v>11205</v>
      </c>
      <c r="CN8" s="129">
        <v>8979</v>
      </c>
      <c r="CO8" s="129">
        <v>9476</v>
      </c>
      <c r="CP8" s="129">
        <v>9437</v>
      </c>
      <c r="CQ8" s="129">
        <v>9726</v>
      </c>
      <c r="CR8" s="129">
        <v>10037</v>
      </c>
      <c r="CS8" s="129">
        <v>9976</v>
      </c>
      <c r="CT8" s="129">
        <v>10130</v>
      </c>
      <c r="CU8" s="122">
        <v>14202</v>
      </c>
      <c r="CV8" s="129">
        <v>75.7</v>
      </c>
      <c r="CW8" s="129">
        <v>82.5</v>
      </c>
      <c r="CX8" s="129">
        <v>81.8</v>
      </c>
      <c r="CY8" s="129">
        <v>80.599999999999994</v>
      </c>
      <c r="CZ8" s="129">
        <v>73</v>
      </c>
      <c r="DA8" s="129">
        <v>61.2</v>
      </c>
      <c r="DB8" s="129">
        <v>62.1</v>
      </c>
      <c r="DC8" s="129">
        <v>62.5</v>
      </c>
      <c r="DD8" s="129">
        <v>63.4</v>
      </c>
      <c r="DE8" s="129">
        <v>63.4</v>
      </c>
      <c r="DF8" s="129">
        <v>55</v>
      </c>
      <c r="DG8" s="129">
        <v>17.3</v>
      </c>
      <c r="DH8" s="129">
        <v>15.3</v>
      </c>
      <c r="DI8" s="129">
        <v>15.3</v>
      </c>
      <c r="DJ8" s="129">
        <v>14.4</v>
      </c>
      <c r="DK8" s="129">
        <v>14</v>
      </c>
      <c r="DL8" s="129">
        <v>19.3</v>
      </c>
      <c r="DM8" s="129">
        <v>18.899999999999999</v>
      </c>
      <c r="DN8" s="129">
        <v>19</v>
      </c>
      <c r="DO8" s="129">
        <v>18.7</v>
      </c>
      <c r="DP8" s="129">
        <v>18.3</v>
      </c>
      <c r="DQ8" s="129">
        <v>24.3</v>
      </c>
      <c r="DR8" s="122">
        <v>75.3</v>
      </c>
      <c r="DS8" s="122">
        <v>74.7</v>
      </c>
      <c r="DT8" s="122">
        <v>76.3</v>
      </c>
      <c r="DU8" s="122">
        <v>77.900000000000006</v>
      </c>
      <c r="DV8" s="122">
        <v>79.599999999999994</v>
      </c>
      <c r="DW8" s="122">
        <v>48</v>
      </c>
      <c r="DX8" s="122">
        <v>52.2</v>
      </c>
      <c r="DY8" s="122">
        <v>52.4</v>
      </c>
      <c r="DZ8" s="122">
        <v>52.5</v>
      </c>
      <c r="EA8" s="122">
        <v>53.5</v>
      </c>
      <c r="EB8" s="122">
        <v>51.6</v>
      </c>
      <c r="EC8" s="122">
        <v>85.5</v>
      </c>
      <c r="ED8" s="122">
        <v>85.2</v>
      </c>
      <c r="EE8" s="122">
        <v>85.7</v>
      </c>
      <c r="EF8" s="122">
        <v>86</v>
      </c>
      <c r="EG8" s="122">
        <v>85.9</v>
      </c>
      <c r="EH8" s="122">
        <v>63.3</v>
      </c>
      <c r="EI8" s="122">
        <v>69.599999999999994</v>
      </c>
      <c r="EJ8" s="122">
        <v>69.2</v>
      </c>
      <c r="EK8" s="122">
        <v>69.7</v>
      </c>
      <c r="EL8" s="122">
        <v>71.3</v>
      </c>
      <c r="EM8" s="122">
        <v>67.599999999999994</v>
      </c>
      <c r="EN8" s="129">
        <v>18503568</v>
      </c>
      <c r="EO8" s="129">
        <v>17628427</v>
      </c>
      <c r="EP8" s="129">
        <v>17769307</v>
      </c>
      <c r="EQ8" s="129">
        <v>17837065</v>
      </c>
      <c r="ER8" s="129">
        <v>17914030</v>
      </c>
      <c r="ES8" s="129">
        <v>34139294</v>
      </c>
      <c r="ET8" s="129">
        <v>35115689</v>
      </c>
      <c r="EU8" s="129">
        <v>35730958</v>
      </c>
      <c r="EV8" s="129">
        <v>37752628</v>
      </c>
      <c r="EW8" s="129">
        <v>39094598</v>
      </c>
      <c r="EX8" s="129">
        <v>45442498</v>
      </c>
    </row>
    <row r="9" spans="1:154">
      <c r="N9" s="113"/>
      <c r="P9" s="113"/>
      <c r="S9" s="113"/>
      <c r="T9" s="113"/>
      <c r="U9" s="113"/>
      <c r="W9" s="113"/>
      <c r="X9" s="113"/>
      <c r="Y9" s="113"/>
      <c r="Z9" s="113"/>
      <c r="AA9" s="113"/>
      <c r="AB9" s="113"/>
      <c r="AC9" s="113"/>
      <c r="AD9" s="113"/>
      <c r="AE9" s="113"/>
      <c r="AF9" s="113"/>
      <c r="AG9" s="113"/>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30"/>
      <c r="BS9" s="130"/>
      <c r="BT9" s="114"/>
      <c r="BU9" s="114"/>
      <c r="BV9" s="114"/>
      <c r="BW9" s="114"/>
      <c r="BX9" s="114"/>
      <c r="BY9" s="114"/>
      <c r="BZ9" s="114"/>
      <c r="CA9" s="114"/>
      <c r="CB9" s="114"/>
      <c r="CC9" s="130"/>
      <c r="CD9" s="130"/>
      <c r="CE9" s="114"/>
      <c r="CF9" s="114"/>
      <c r="CG9" s="114"/>
      <c r="CH9" s="114"/>
      <c r="CI9" s="114"/>
      <c r="CJ9" s="114"/>
      <c r="CK9" s="114"/>
      <c r="CL9" s="114"/>
      <c r="CM9" s="114"/>
      <c r="CN9" s="132"/>
      <c r="CO9" s="132"/>
      <c r="CP9" s="114"/>
      <c r="CQ9" s="114"/>
      <c r="CR9" s="114"/>
      <c r="CS9" s="114"/>
      <c r="CT9" s="114"/>
      <c r="CU9" s="114"/>
      <c r="CV9" s="114"/>
      <c r="CW9" s="114"/>
      <c r="CX9" s="114"/>
      <c r="CY9" s="130"/>
      <c r="CZ9" s="130"/>
      <c r="DA9" s="114"/>
      <c r="DB9" s="114"/>
      <c r="DC9" s="114"/>
      <c r="DD9" s="114"/>
      <c r="DE9" s="114"/>
      <c r="DF9" s="114"/>
      <c r="DG9" s="114"/>
      <c r="DH9" s="114"/>
      <c r="DI9" s="114"/>
      <c r="DJ9" s="130"/>
      <c r="DK9" s="130"/>
      <c r="DL9" s="114"/>
      <c r="DM9" s="114"/>
      <c r="DN9" s="114"/>
      <c r="DO9" s="114"/>
      <c r="DP9" s="114"/>
      <c r="DQ9" s="114"/>
      <c r="DR9" s="114"/>
      <c r="DS9" s="114"/>
      <c r="DT9" s="114"/>
      <c r="DU9" s="130"/>
      <c r="DV9" s="130"/>
      <c r="DW9" s="114"/>
      <c r="DX9" s="114"/>
      <c r="DY9" s="114"/>
      <c r="DZ9" s="114"/>
      <c r="EA9" s="114"/>
      <c r="EB9" s="114"/>
      <c r="EC9" s="114"/>
      <c r="ED9" s="114"/>
      <c r="EE9" s="114"/>
      <c r="EF9" s="130"/>
      <c r="EG9" s="130"/>
      <c r="EH9" s="114"/>
      <c r="EI9" s="114"/>
      <c r="EJ9" s="114"/>
      <c r="EK9" s="114"/>
      <c r="EL9" s="114"/>
      <c r="EM9" s="114"/>
      <c r="EN9" s="114"/>
      <c r="EO9" s="114"/>
      <c r="EP9" s="114"/>
      <c r="EQ9" s="114"/>
      <c r="ER9" s="114"/>
      <c r="ES9" s="114"/>
      <c r="ET9" s="114"/>
      <c r="EU9" s="114"/>
      <c r="EV9" s="114"/>
      <c r="EW9" s="114"/>
      <c r="EX9" s="114"/>
    </row>
    <row r="10" spans="1:154">
      <c r="A10" s="98"/>
      <c r="B10" s="98" t="s">
        <v>122</v>
      </c>
      <c r="C10" s="98" t="s">
        <v>138</v>
      </c>
      <c r="D10" s="98" t="s">
        <v>139</v>
      </c>
      <c r="E10" s="98" t="s">
        <v>140</v>
      </c>
      <c r="F10" s="98" t="s">
        <v>141</v>
      </c>
      <c r="N10" s="113"/>
      <c r="P10" s="114"/>
      <c r="S10" s="113"/>
      <c r="T10" s="113"/>
      <c r="U10" s="113"/>
      <c r="W10" s="113"/>
      <c r="X10" s="113"/>
      <c r="Y10" s="113"/>
      <c r="Z10" s="113"/>
      <c r="AA10" s="113"/>
      <c r="AB10" s="113"/>
      <c r="AC10" s="113"/>
      <c r="AD10" s="113"/>
      <c r="AE10" s="113"/>
      <c r="AF10" s="113"/>
      <c r="AG10" s="113"/>
      <c r="AH10" s="114"/>
      <c r="AI10" s="114"/>
      <c r="AJ10" s="114"/>
      <c r="AK10" s="114"/>
      <c r="AL10" s="114"/>
      <c r="AM10" s="114"/>
      <c r="AN10" s="114"/>
      <c r="AO10" s="114"/>
      <c r="AP10" s="114"/>
      <c r="AQ10" s="113"/>
      <c r="AR10" s="114"/>
      <c r="AS10" s="114"/>
      <c r="AT10" s="114"/>
      <c r="AU10" s="114"/>
      <c r="AV10" s="114"/>
      <c r="AW10" s="114"/>
      <c r="AX10" s="114"/>
      <c r="AY10" s="114"/>
      <c r="AZ10" s="114"/>
      <c r="BA10" s="114"/>
      <c r="BB10" s="113"/>
      <c r="BC10" s="114"/>
      <c r="BD10" s="114"/>
      <c r="BE10" s="114"/>
      <c r="BF10" s="114"/>
      <c r="BG10" s="114"/>
      <c r="BH10" s="114"/>
      <c r="BI10" s="114"/>
      <c r="BJ10" s="114"/>
      <c r="BK10" s="114"/>
      <c r="BL10" s="114"/>
      <c r="BM10" s="113"/>
      <c r="BN10" s="113"/>
      <c r="BO10" s="113"/>
      <c r="BP10" s="114"/>
      <c r="BQ10" s="114"/>
      <c r="BR10" s="114"/>
      <c r="BS10" s="114"/>
      <c r="BT10" s="114"/>
      <c r="BU10" s="114"/>
      <c r="BV10" s="114"/>
      <c r="BW10" s="114"/>
      <c r="BX10" s="113"/>
      <c r="BY10" s="114"/>
      <c r="BZ10" s="113"/>
      <c r="CA10" s="114"/>
      <c r="CB10" s="114"/>
      <c r="CC10" s="114"/>
      <c r="CD10" s="114"/>
      <c r="CE10" s="114"/>
      <c r="CF10" s="114"/>
      <c r="CG10" s="114"/>
      <c r="CH10" s="114"/>
      <c r="CI10" s="113"/>
      <c r="CJ10" s="114"/>
      <c r="CK10" s="113"/>
      <c r="CL10" s="114"/>
      <c r="CM10" s="114"/>
      <c r="CN10" s="114"/>
      <c r="CO10" s="114"/>
      <c r="CP10" s="114"/>
      <c r="CQ10" s="114"/>
      <c r="CR10" s="114"/>
      <c r="CS10" s="114"/>
      <c r="CT10" s="113"/>
      <c r="CU10" s="114"/>
      <c r="CV10" s="114"/>
      <c r="CW10" s="114"/>
      <c r="CX10" s="114"/>
      <c r="CY10" s="114"/>
      <c r="CZ10" s="114"/>
      <c r="DA10" s="114"/>
      <c r="DB10" s="114"/>
      <c r="DC10" s="114"/>
      <c r="DD10" s="114"/>
      <c r="DE10" s="113"/>
      <c r="DF10" s="114"/>
      <c r="DG10" s="114"/>
      <c r="DH10" s="114"/>
      <c r="DI10" s="114"/>
      <c r="DJ10" s="114"/>
      <c r="DK10" s="114"/>
      <c r="DL10" s="114"/>
      <c r="DM10" s="114"/>
      <c r="DN10" s="114"/>
      <c r="DO10" s="114"/>
      <c r="DP10" s="113"/>
      <c r="DQ10" s="114"/>
      <c r="DR10" s="114"/>
      <c r="DS10" s="114"/>
      <c r="DT10" s="114"/>
      <c r="DU10" s="114"/>
      <c r="DV10" s="114"/>
      <c r="DW10" s="114"/>
      <c r="DX10" s="114"/>
      <c r="DY10" s="114"/>
      <c r="DZ10" s="114"/>
      <c r="EA10" s="113"/>
      <c r="EB10" s="114"/>
      <c r="EC10" s="114"/>
      <c r="ED10" s="114"/>
      <c r="EE10" s="114"/>
      <c r="EF10" s="114"/>
      <c r="EG10" s="114"/>
      <c r="EH10" s="114"/>
      <c r="EI10" s="114"/>
      <c r="EJ10" s="114"/>
      <c r="EK10" s="114"/>
      <c r="EL10" s="113"/>
      <c r="EM10" s="114"/>
      <c r="EN10" s="114"/>
      <c r="EO10" s="114"/>
      <c r="EP10" s="114"/>
      <c r="EQ10" s="114"/>
      <c r="ER10" s="114"/>
      <c r="ES10" s="114"/>
      <c r="ET10" s="114"/>
      <c r="EU10" s="114"/>
      <c r="EV10" s="114"/>
      <c r="EW10" s="113"/>
      <c r="EX10" s="114"/>
    </row>
    <row r="11" spans="1:154">
      <c r="A11" s="98" t="s">
        <v>142</v>
      </c>
      <c r="B11" s="104">
        <f>DATEVALUE($B$6-4&amp;"年1月1日")</f>
        <v>41275</v>
      </c>
      <c r="C11" s="104">
        <f>DATEVALUE($B$6-3&amp;"年1月1日")</f>
        <v>41640</v>
      </c>
      <c r="D11" s="104">
        <f>DATEVALUE($B$6-2&amp;"年1月1日")</f>
        <v>42005</v>
      </c>
      <c r="E11" s="104">
        <f>DATEVALUE($B$6-1&amp;"年1月1日")</f>
        <v>42370</v>
      </c>
      <c r="F11" s="104">
        <f>DATEVALUE($B$6&amp;"年1月1日")</f>
        <v>42736</v>
      </c>
      <c r="N11" s="113"/>
      <c r="P11" s="113"/>
      <c r="S11" s="113"/>
      <c r="T11" s="113"/>
      <c r="U11" s="113"/>
      <c r="W11" s="113"/>
      <c r="X11" s="113"/>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4"/>
      <c r="BE11" s="113"/>
      <c r="BF11" s="113"/>
      <c r="BG11" s="113"/>
      <c r="BH11" s="113"/>
      <c r="BI11" s="113"/>
      <c r="BJ11" s="113"/>
      <c r="BK11" s="113"/>
      <c r="BL11" s="113"/>
      <c r="BM11" s="113"/>
      <c r="BN11" s="113"/>
      <c r="BO11" s="114"/>
      <c r="BP11" s="113"/>
      <c r="BQ11" s="113"/>
      <c r="BR11" s="113"/>
      <c r="BS11" s="113"/>
      <c r="BT11" s="113"/>
      <c r="BU11" s="113"/>
      <c r="BV11" s="113"/>
      <c r="BW11" s="113"/>
      <c r="BX11" s="113"/>
      <c r="BY11" s="113"/>
      <c r="BZ11" s="114"/>
      <c r="CA11" s="113"/>
      <c r="CB11" s="113"/>
      <c r="CC11" s="113"/>
      <c r="CD11" s="113"/>
      <c r="CE11" s="113"/>
      <c r="CF11" s="113"/>
      <c r="CG11" s="113"/>
      <c r="CH11" s="113"/>
      <c r="CI11" s="113"/>
      <c r="CJ11" s="113"/>
      <c r="CK11" s="114"/>
      <c r="CL11" s="113"/>
      <c r="CM11" s="113"/>
      <c r="CN11" s="113"/>
      <c r="CO11" s="113"/>
      <c r="CP11" s="113"/>
      <c r="CQ11" s="113"/>
      <c r="CR11" s="113"/>
      <c r="CS11" s="113"/>
      <c r="CT11" s="113"/>
      <c r="CU11" s="113"/>
      <c r="CV11" s="114"/>
      <c r="CW11" s="113"/>
      <c r="CX11" s="113"/>
      <c r="CY11" s="113"/>
      <c r="CZ11" s="113"/>
      <c r="DA11" s="113"/>
      <c r="DB11" s="113"/>
      <c r="DC11" s="113"/>
      <c r="DD11" s="113"/>
      <c r="DE11" s="113"/>
      <c r="DF11" s="113"/>
      <c r="DG11" s="114"/>
      <c r="DH11" s="113"/>
      <c r="DI11" s="113"/>
      <c r="DJ11" s="113"/>
      <c r="DK11" s="113"/>
      <c r="DL11" s="113"/>
      <c r="DM11" s="113"/>
      <c r="DN11" s="113"/>
      <c r="DO11" s="113"/>
      <c r="DP11" s="113"/>
      <c r="DQ11" s="113"/>
      <c r="DR11" s="113"/>
      <c r="DS11" s="113"/>
      <c r="DT11" s="113"/>
      <c r="DU11" s="113"/>
      <c r="DV11" s="113"/>
      <c r="DW11" s="113"/>
      <c r="DX11" s="113"/>
      <c r="DY11" s="113"/>
      <c r="DZ11" s="113"/>
      <c r="EA11" s="113"/>
      <c r="EB11" s="113"/>
      <c r="EC11" s="113"/>
      <c r="ED11" s="113"/>
      <c r="EE11" s="113"/>
      <c r="EF11" s="113"/>
      <c r="EG11" s="113"/>
      <c r="EH11" s="113"/>
      <c r="EI11" s="113"/>
      <c r="EJ11" s="113"/>
      <c r="EK11" s="113"/>
      <c r="EL11" s="113"/>
      <c r="EM11" s="113"/>
      <c r="EN11" s="113"/>
      <c r="EO11" s="113"/>
      <c r="EP11" s="113"/>
      <c r="EQ11" s="113"/>
      <c r="ER11" s="113"/>
      <c r="ES11" s="113"/>
      <c r="ET11" s="113"/>
      <c r="EU11" s="113"/>
      <c r="EV11" s="113"/>
      <c r="EW11" s="113"/>
      <c r="EX11" s="113"/>
    </row>
    <row r="12" spans="1:154">
      <c r="N12" s="113"/>
      <c r="P12" s="113"/>
      <c r="S12" s="113"/>
      <c r="T12" s="113"/>
      <c r="U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3"/>
      <c r="CT12" s="113"/>
      <c r="CU12" s="113"/>
      <c r="CV12" s="113"/>
      <c r="CW12" s="113"/>
      <c r="CX12" s="113"/>
      <c r="CY12" s="113"/>
      <c r="CZ12" s="113"/>
      <c r="DA12" s="113"/>
      <c r="DB12" s="113"/>
      <c r="DC12" s="113"/>
      <c r="DD12" s="113"/>
      <c r="DE12" s="113"/>
      <c r="DF12" s="113"/>
      <c r="DG12" s="113"/>
      <c r="DH12" s="113"/>
      <c r="DI12" s="113"/>
      <c r="DJ12" s="113"/>
      <c r="DK12" s="113"/>
      <c r="DL12" s="113"/>
      <c r="DM12" s="113"/>
      <c r="DN12" s="113"/>
      <c r="DO12" s="113"/>
      <c r="DP12" s="113"/>
      <c r="DQ12" s="113"/>
      <c r="DR12" s="113"/>
      <c r="DS12" s="113"/>
      <c r="DT12" s="113"/>
      <c r="DU12" s="113"/>
      <c r="DV12" s="113"/>
      <c r="DW12" s="113"/>
      <c r="DX12" s="113"/>
      <c r="DY12" s="113"/>
      <c r="DZ12" s="113"/>
      <c r="EA12" s="113"/>
      <c r="EB12" s="113"/>
      <c r="EC12" s="113"/>
      <c r="ED12" s="113"/>
      <c r="EE12" s="113"/>
      <c r="EF12" s="113"/>
      <c r="EG12" s="113"/>
      <c r="EH12" s="113"/>
      <c r="EI12" s="113"/>
      <c r="EJ12" s="113"/>
      <c r="EK12" s="113"/>
      <c r="EL12" s="113"/>
      <c r="EM12" s="113"/>
      <c r="EN12" s="113"/>
      <c r="EO12" s="113"/>
      <c r="EP12" s="113"/>
      <c r="EQ12" s="113"/>
      <c r="ER12" s="113"/>
      <c r="ES12" s="113"/>
      <c r="ET12" s="113"/>
      <c r="EU12" s="113"/>
      <c r="EV12" s="113"/>
      <c r="EW12" s="113"/>
      <c r="EX12" s="113"/>
    </row>
    <row r="13" spans="1:154">
      <c r="N13" s="113"/>
      <c r="P13" s="113"/>
      <c r="S13" s="113"/>
      <c r="T13" s="113"/>
      <c r="U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c r="DC13" s="113"/>
      <c r="DD13" s="113"/>
      <c r="DE13" s="113"/>
      <c r="DF13" s="113"/>
      <c r="DG13" s="113"/>
      <c r="DH13" s="113"/>
      <c r="DI13" s="113"/>
      <c r="DJ13" s="113"/>
      <c r="DK13" s="113"/>
      <c r="DL13" s="113"/>
      <c r="DM13" s="113"/>
      <c r="DN13" s="113"/>
      <c r="DO13" s="113"/>
      <c r="DP13" s="113"/>
      <c r="DQ13" s="113"/>
      <c r="DR13" s="113"/>
      <c r="DS13" s="113"/>
      <c r="DT13" s="113"/>
      <c r="DU13" s="113"/>
      <c r="DV13" s="113"/>
      <c r="DW13" s="113"/>
      <c r="DX13" s="113"/>
      <c r="DY13" s="113"/>
      <c r="DZ13" s="113"/>
      <c r="EA13" s="113"/>
      <c r="EB13" s="113"/>
      <c r="EC13" s="113"/>
      <c r="ED13" s="113"/>
      <c r="EE13" s="113"/>
      <c r="EF13" s="113"/>
      <c r="EG13" s="113"/>
      <c r="EH13" s="113"/>
      <c r="EI13" s="113"/>
      <c r="EJ13" s="113"/>
      <c r="EK13" s="113"/>
      <c r="EL13" s="113"/>
      <c r="EM13" s="113"/>
      <c r="EN13" s="113"/>
      <c r="EO13" s="113"/>
      <c r="EP13" s="113"/>
      <c r="EQ13" s="113"/>
      <c r="ER13" s="113"/>
      <c r="ES13" s="113"/>
      <c r="ET13" s="113"/>
      <c r="EU13" s="113"/>
      <c r="EV13" s="113"/>
      <c r="EW13" s="113"/>
      <c r="EX13" s="113"/>
    </row>
    <row r="14" spans="1:154">
      <c r="N14" s="113"/>
      <c r="P14" s="113"/>
      <c r="S14" s="113"/>
      <c r="T14" s="113"/>
      <c r="U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13"/>
      <c r="DB14" s="113"/>
      <c r="DC14" s="113"/>
      <c r="DD14" s="113"/>
      <c r="DE14" s="113"/>
      <c r="DF14" s="113"/>
      <c r="DG14" s="113"/>
      <c r="DH14" s="113"/>
      <c r="DI14" s="113"/>
      <c r="DJ14" s="113"/>
      <c r="DK14" s="113"/>
      <c r="DL14" s="113"/>
      <c r="DM14" s="113"/>
      <c r="DN14" s="113"/>
      <c r="DO14" s="113"/>
      <c r="DP14" s="113"/>
      <c r="DQ14" s="113"/>
      <c r="DR14" s="113"/>
      <c r="DS14" s="113"/>
      <c r="DT14" s="113"/>
      <c r="DU14" s="113"/>
      <c r="DV14" s="113"/>
      <c r="DW14" s="113"/>
      <c r="DX14" s="113"/>
      <c r="DY14" s="113"/>
      <c r="DZ14" s="113"/>
      <c r="EA14" s="113"/>
      <c r="EB14" s="113"/>
      <c r="EC14" s="113"/>
      <c r="ED14" s="113"/>
      <c r="EE14" s="113"/>
      <c r="EF14" s="113"/>
      <c r="EG14" s="113"/>
      <c r="EH14" s="113"/>
      <c r="EI14" s="113"/>
      <c r="EJ14" s="113"/>
      <c r="EK14" s="113"/>
      <c r="EL14" s="113"/>
      <c r="EM14" s="113"/>
      <c r="EN14" s="113"/>
      <c r="EO14" s="113"/>
      <c r="EP14" s="113"/>
      <c r="EQ14" s="113"/>
      <c r="ER14" s="113"/>
      <c r="ES14" s="113"/>
      <c r="ET14" s="113"/>
      <c r="EU14" s="113"/>
      <c r="EV14" s="113"/>
      <c r="EW14" s="113"/>
      <c r="EX14" s="113"/>
    </row>
    <row r="15" spans="1:154">
      <c r="N15" s="113"/>
      <c r="P15" s="113"/>
      <c r="S15" s="113"/>
      <c r="T15" s="113"/>
      <c r="U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row>
    <row r="16" spans="1:154">
      <c r="N16" s="113"/>
      <c r="P16" s="113"/>
      <c r="S16" s="113"/>
      <c r="T16" s="113"/>
      <c r="U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c r="CU16" s="113"/>
      <c r="CV16" s="113"/>
      <c r="CW16" s="113"/>
      <c r="CX16" s="113"/>
      <c r="CY16" s="113"/>
      <c r="CZ16" s="113"/>
      <c r="DA16" s="113"/>
      <c r="DB16" s="113"/>
      <c r="DC16" s="113"/>
      <c r="DD16" s="113"/>
      <c r="DE16" s="113"/>
      <c r="DF16" s="113"/>
      <c r="DG16" s="113"/>
      <c r="DH16" s="113"/>
      <c r="DI16" s="113"/>
      <c r="DJ16" s="113"/>
      <c r="DK16" s="113"/>
      <c r="DL16" s="113"/>
      <c r="DM16" s="113"/>
      <c r="DN16" s="113"/>
      <c r="DO16" s="113"/>
      <c r="DP16" s="113"/>
      <c r="DQ16" s="113"/>
      <c r="DR16" s="113"/>
      <c r="DS16" s="113"/>
      <c r="DT16" s="113"/>
      <c r="DU16" s="113"/>
      <c r="DV16" s="113"/>
      <c r="DW16" s="113"/>
      <c r="DX16" s="113"/>
      <c r="DY16" s="113"/>
      <c r="DZ16" s="113"/>
      <c r="EA16" s="113"/>
      <c r="EB16" s="113"/>
      <c r="EC16" s="113"/>
      <c r="ED16" s="113"/>
      <c r="EE16" s="113"/>
      <c r="EF16" s="113"/>
      <c r="EG16" s="113"/>
      <c r="EH16" s="113"/>
      <c r="EI16" s="113"/>
      <c r="EJ16" s="113"/>
      <c r="EK16" s="113"/>
      <c r="EL16" s="113"/>
      <c r="EM16" s="113"/>
      <c r="EN16" s="113"/>
      <c r="EO16" s="113"/>
      <c r="EP16" s="113"/>
      <c r="EQ16" s="113"/>
      <c r="ER16" s="113"/>
      <c r="ES16" s="113"/>
      <c r="ET16" s="113"/>
      <c r="EU16" s="113"/>
      <c r="EV16" s="113"/>
      <c r="EW16" s="113"/>
      <c r="EX16" s="113"/>
    </row>
    <row r="17" spans="14:154">
      <c r="N17" s="113"/>
      <c r="P17" s="113"/>
      <c r="S17" s="113"/>
      <c r="T17" s="113"/>
      <c r="U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c r="CR17" s="113"/>
      <c r="CS17" s="113"/>
      <c r="CT17" s="113"/>
      <c r="CU17" s="113"/>
      <c r="CV17" s="113"/>
      <c r="CW17" s="113"/>
      <c r="CX17" s="113"/>
      <c r="CY17" s="113"/>
      <c r="CZ17" s="113"/>
      <c r="DA17" s="113"/>
      <c r="DB17" s="113"/>
      <c r="DC17" s="113"/>
      <c r="DD17" s="113"/>
      <c r="DE17" s="113"/>
      <c r="DF17" s="113"/>
      <c r="DG17" s="113"/>
      <c r="DH17" s="113"/>
      <c r="DI17" s="113"/>
      <c r="DJ17" s="113"/>
      <c r="DK17" s="113"/>
      <c r="DL17" s="113"/>
      <c r="DM17" s="113"/>
      <c r="DN17" s="113"/>
      <c r="DO17" s="113"/>
      <c r="DP17" s="113"/>
      <c r="DQ17" s="113"/>
      <c r="DR17" s="113"/>
      <c r="DS17" s="113"/>
      <c r="DT17" s="113"/>
      <c r="DU17" s="113"/>
      <c r="DV17" s="113"/>
      <c r="DW17" s="113"/>
      <c r="DX17" s="113"/>
      <c r="DY17" s="113"/>
      <c r="DZ17" s="113"/>
      <c r="EA17" s="113"/>
      <c r="EB17" s="113"/>
      <c r="EC17" s="113"/>
      <c r="ED17" s="113"/>
      <c r="EE17" s="113"/>
      <c r="EF17" s="113"/>
      <c r="EG17" s="113"/>
      <c r="EH17" s="113"/>
      <c r="EI17" s="113"/>
      <c r="EJ17" s="113"/>
      <c r="EK17" s="113"/>
      <c r="EL17" s="113"/>
      <c r="EM17" s="113"/>
      <c r="EN17" s="113"/>
      <c r="EO17" s="113"/>
      <c r="EP17" s="113"/>
      <c r="EQ17" s="113"/>
      <c r="ER17" s="113"/>
      <c r="ES17" s="113"/>
      <c r="ET17" s="113"/>
      <c r="EU17" s="113"/>
      <c r="EV17" s="113"/>
      <c r="EW17" s="113"/>
      <c r="EX17" s="113"/>
    </row>
    <row r="18" spans="14:154">
      <c r="N18" s="113"/>
      <c r="P18" s="113"/>
      <c r="S18" s="113"/>
      <c r="T18" s="113"/>
      <c r="U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3"/>
      <c r="DX18" s="113"/>
      <c r="DY18" s="113"/>
      <c r="DZ18" s="113"/>
      <c r="EA18" s="113"/>
      <c r="EB18" s="113"/>
      <c r="EC18" s="113"/>
      <c r="ED18" s="113"/>
      <c r="EE18" s="113"/>
      <c r="EF18" s="113"/>
      <c r="EG18" s="113"/>
      <c r="EH18" s="113"/>
      <c r="EI18" s="113"/>
      <c r="EJ18" s="113"/>
      <c r="EK18" s="113"/>
      <c r="EL18" s="113"/>
      <c r="EM18" s="113"/>
      <c r="EN18" s="113"/>
      <c r="EO18" s="113"/>
      <c r="EP18" s="113"/>
      <c r="EQ18" s="113"/>
      <c r="ER18" s="113"/>
      <c r="ES18" s="113"/>
      <c r="ET18" s="113"/>
      <c r="EU18" s="113"/>
      <c r="EV18" s="113"/>
      <c r="EW18" s="113"/>
      <c r="EX18" s="113"/>
    </row>
    <row r="19" spans="14:154">
      <c r="N19" s="113"/>
      <c r="P19" s="113"/>
      <c r="S19" s="113"/>
      <c r="T19" s="113"/>
      <c r="U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c r="DZ19" s="113"/>
      <c r="EA19" s="113"/>
      <c r="EB19" s="113"/>
      <c r="EC19" s="113"/>
      <c r="ED19" s="113"/>
      <c r="EE19" s="113"/>
      <c r="EF19" s="113"/>
      <c r="EG19" s="113"/>
      <c r="EH19" s="113"/>
      <c r="EI19" s="113"/>
      <c r="EJ19" s="113"/>
      <c r="EK19" s="113"/>
      <c r="EL19" s="113"/>
      <c r="EM19" s="113"/>
      <c r="EN19" s="113"/>
      <c r="EO19" s="113"/>
      <c r="EP19" s="113"/>
      <c r="EQ19" s="113"/>
      <c r="ER19" s="113"/>
      <c r="ES19" s="113"/>
      <c r="ET19" s="113"/>
      <c r="EU19" s="113"/>
      <c r="EV19" s="113"/>
      <c r="EW19" s="113"/>
      <c r="EX19" s="113"/>
    </row>
    <row r="20" spans="14:154">
      <c r="N20" s="113"/>
      <c r="P20" s="113"/>
      <c r="S20" s="113"/>
      <c r="T20" s="113"/>
      <c r="U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113"/>
      <c r="DV20" s="113"/>
      <c r="DW20" s="113"/>
      <c r="DX20" s="113"/>
      <c r="DY20" s="113"/>
      <c r="DZ20" s="113"/>
      <c r="EA20" s="113"/>
      <c r="EB20" s="113"/>
      <c r="EC20" s="113"/>
      <c r="ED20" s="113"/>
      <c r="EE20" s="113"/>
      <c r="EF20" s="113"/>
      <c r="EG20" s="113"/>
      <c r="EH20" s="113"/>
      <c r="EI20" s="113"/>
      <c r="EJ20" s="113"/>
      <c r="EK20" s="113"/>
      <c r="EL20" s="113"/>
      <c r="EM20" s="113"/>
      <c r="EN20" s="113"/>
      <c r="EO20" s="113"/>
      <c r="EP20" s="113"/>
      <c r="EQ20" s="113"/>
      <c r="ER20" s="113"/>
      <c r="ES20" s="113"/>
      <c r="ET20" s="113"/>
      <c r="EU20" s="113"/>
      <c r="EV20" s="113"/>
      <c r="EW20" s="113"/>
      <c r="EX20" s="113"/>
    </row>
  </sheetData>
  <mergeCells count="12">
    <mergeCell ref="AH4:AR4"/>
    <mergeCell ref="AS4:BC4"/>
    <mergeCell ref="BD4:BN4"/>
    <mergeCell ref="BO4:BY4"/>
    <mergeCell ref="BZ4:CJ4"/>
    <mergeCell ref="CK4:CU4"/>
    <mergeCell ref="CV4:DF4"/>
    <mergeCell ref="DG4:DQ4"/>
    <mergeCell ref="DR4:EB4"/>
    <mergeCell ref="EC4:EM4"/>
    <mergeCell ref="EN4:EX4"/>
    <mergeCell ref="H6:J6"/>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4.0.4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鴨田  光一</cp:lastModifiedBy>
  <dcterms:created xsi:type="dcterms:W3CDTF">2018-12-07T10:47:16Z</dcterms:created>
  <dcterms:modified xsi:type="dcterms:W3CDTF">2019-01-30T09:51:36Z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3.0.3.0</vt:lpwstr>
    </vt:vector>
  </property>
  <property fmtid="{DCFEDD21-7773-49B2-8022-6FC58DB5260B}" pid="3" name="LastSavedVersion">
    <vt:lpwstr>3.0.3.0</vt:lpwstr>
  </property>
  <property fmtid="{DCFEDD21-7773-49B2-8022-6FC58DB5260B}" pid="4" name="LastSavedDate">
    <vt:filetime>2019-01-30T09:51:36Z</vt:filetime>
  </property>
</Properties>
</file>