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C:\dev\git\bid_entry\07申請書\doc\ver7\reg_standard\"/>
    </mc:Choice>
  </mc:AlternateContent>
  <xr:revisionPtr revIDLastSave="0" documentId="13_ncr:1_{99BA5765-6EE7-4487-A2D8-7CC50DCD00D7}" xr6:coauthVersionLast="47" xr6:coauthVersionMax="47" xr10:uidLastSave="{00000000-0000-0000-0000-000000000000}"/>
  <workbookProtection workbookAlgorithmName="SHA-512" workbookHashValue="ENKFrEV64WtwPzq5vi46AquefwvknV/2zKeOXyhhoV/XuNSKF5Fa519eXplYeHIVxq9czDpE6G0jqd2N3hAQVA==" workbookSaltValue="ubfi7agoiDIIu3E3zR60Pw==" workbookSpinCount="100000" lockStructure="1"/>
  <bookViews>
    <workbookView xWindow="2475" yWindow="990" windowWidth="24810" windowHeight="13245" xr2:uid="{00000000-000D-0000-FFFF-FFFF00000000}"/>
  </bookViews>
  <sheets>
    <sheet name="入力シート" sheetId="7" r:id="rId1"/>
    <sheet name="職員情報入力シート" sheetId="9" r:id="rId2"/>
    <sheet name="settings" sheetId="8" state="hidden" r:id="rId3"/>
  </sheets>
  <definedNames>
    <definedName name="_xlnm.Print_Titles" localSheetId="1">職員情報入力シート!$8:$9</definedName>
    <definedName name="_xlnm.Print_Titles" localSheetId="0">入力シート!$1:$1</definedName>
    <definedName name="希望">入力シート!$A$206</definedName>
    <definedName name="許可コード">settings!$A$10:$A$57</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9" l="1"/>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206" i="7"/>
  <c r="A202" i="7"/>
  <c r="A200" i="7"/>
  <c r="A191" i="7"/>
  <c r="A189" i="7"/>
  <c r="A187" i="7"/>
  <c r="A185" i="7"/>
  <c r="A184" i="7"/>
  <c r="A182" i="7"/>
  <c r="A181" i="7"/>
  <c r="A180" i="7"/>
  <c r="A177"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BQ110" i="9"/>
  <c r="BQ109" i="9"/>
  <c r="BQ108" i="9"/>
  <c r="BQ107" i="9"/>
  <c r="BQ106" i="9"/>
  <c r="BQ105" i="9"/>
  <c r="BQ104" i="9"/>
  <c r="BQ103" i="9"/>
  <c r="BQ102" i="9"/>
  <c r="BQ101" i="9"/>
  <c r="BQ100" i="9"/>
  <c r="BQ99" i="9"/>
  <c r="BQ98" i="9"/>
  <c r="BQ97" i="9"/>
  <c r="BQ96" i="9"/>
  <c r="BQ95" i="9"/>
  <c r="BQ94" i="9"/>
  <c r="BQ93" i="9"/>
  <c r="BQ92" i="9"/>
  <c r="BQ91" i="9"/>
  <c r="BQ90" i="9"/>
  <c r="BQ89" i="9"/>
  <c r="BQ88" i="9"/>
  <c r="BQ87" i="9"/>
  <c r="BQ86" i="9"/>
  <c r="BQ85" i="9"/>
  <c r="BQ84" i="9"/>
  <c r="BQ83" i="9"/>
  <c r="BQ82" i="9"/>
  <c r="BQ81" i="9"/>
  <c r="BQ80" i="9"/>
  <c r="BQ79" i="9"/>
  <c r="BQ78" i="9"/>
  <c r="BQ77" i="9"/>
  <c r="BQ76" i="9"/>
  <c r="BQ75" i="9"/>
  <c r="BQ74" i="9"/>
  <c r="BQ73" i="9"/>
  <c r="BQ72" i="9"/>
  <c r="BQ71" i="9"/>
  <c r="BQ70" i="9"/>
  <c r="BQ69" i="9"/>
  <c r="BQ68" i="9"/>
  <c r="BQ67" i="9"/>
  <c r="BQ66" i="9"/>
  <c r="BQ65" i="9"/>
  <c r="BQ64" i="9"/>
  <c r="BQ63" i="9"/>
  <c r="BQ62" i="9"/>
  <c r="BQ61" i="9"/>
  <c r="BQ60" i="9"/>
  <c r="BQ59" i="9"/>
  <c r="BQ58" i="9"/>
  <c r="BQ57" i="9"/>
  <c r="BQ56" i="9"/>
  <c r="BQ55" i="9"/>
  <c r="BQ54" i="9"/>
  <c r="BQ53" i="9"/>
  <c r="BQ52" i="9"/>
  <c r="BQ51" i="9"/>
  <c r="BQ50" i="9"/>
  <c r="BQ49" i="9"/>
  <c r="BQ48" i="9"/>
  <c r="BQ47" i="9"/>
  <c r="BQ46" i="9"/>
  <c r="BQ45" i="9"/>
  <c r="BQ44" i="9"/>
  <c r="BQ43" i="9"/>
  <c r="BQ42" i="9"/>
  <c r="BQ41" i="9"/>
  <c r="BQ40" i="9"/>
  <c r="BQ39" i="9"/>
  <c r="BQ38" i="9"/>
  <c r="BQ37" i="9"/>
  <c r="BQ36" i="9"/>
  <c r="BQ35" i="9"/>
  <c r="BQ34" i="9"/>
  <c r="BQ33" i="9"/>
  <c r="BQ32" i="9"/>
  <c r="BQ31" i="9"/>
  <c r="BQ30" i="9"/>
  <c r="BQ29" i="9"/>
  <c r="BQ28" i="9"/>
  <c r="BQ27" i="9"/>
  <c r="BQ26" i="9"/>
  <c r="BQ25" i="9"/>
  <c r="BQ24" i="9"/>
  <c r="BQ23" i="9"/>
  <c r="BQ22" i="9"/>
  <c r="BQ21" i="9"/>
  <c r="BQ20" i="9"/>
  <c r="BQ19" i="9"/>
  <c r="BQ18" i="9"/>
  <c r="BQ17" i="9"/>
  <c r="BQ16" i="9"/>
  <c r="BQ15" i="9"/>
  <c r="BQ14" i="9"/>
  <c r="BQ13" i="9"/>
  <c r="BQ12" i="9"/>
  <c r="C12" i="9"/>
  <c r="C13" i="9" s="1"/>
  <c r="BQ11" i="9"/>
  <c r="A241" i="7" l="1"/>
  <c r="BQ10" i="9"/>
  <c r="C14" i="9"/>
  <c r="C15" i="9" l="1"/>
  <c r="C16" i="9" l="1"/>
  <c r="C17" i="9" l="1"/>
  <c r="C18" i="9" l="1"/>
  <c r="C19" i="9" l="1"/>
  <c r="C20" i="9" l="1"/>
  <c r="C21" i="9" l="1"/>
  <c r="C22" i="9" l="1"/>
  <c r="C23" i="9" l="1"/>
  <c r="C24" i="9" l="1"/>
  <c r="C25" i="9" l="1"/>
  <c r="C26" i="9" l="1"/>
  <c r="C27" i="9" l="1"/>
  <c r="C28" i="9" l="1"/>
  <c r="C29" i="9" l="1"/>
  <c r="C30" i="9" l="1"/>
  <c r="C31" i="9" l="1"/>
  <c r="C32" i="9" l="1"/>
  <c r="C33" i="9" l="1"/>
  <c r="C34" i="9" l="1"/>
  <c r="C35" i="9" l="1"/>
  <c r="C36" i="9" l="1"/>
  <c r="C37" i="9" l="1"/>
  <c r="C38" i="9" l="1"/>
  <c r="C39" i="9" l="1"/>
  <c r="C40" i="9" l="1"/>
  <c r="C41" i="9" l="1"/>
  <c r="C42" i="9" l="1"/>
  <c r="C43" i="9" l="1"/>
  <c r="C44" i="9" l="1"/>
  <c r="C45" i="9" l="1"/>
  <c r="C46" i="9" l="1"/>
  <c r="C47" i="9" l="1"/>
  <c r="C48" i="9" l="1"/>
  <c r="C49" i="9" l="1"/>
  <c r="C50" i="9" l="1"/>
  <c r="C51" i="9" l="1"/>
  <c r="C52" i="9" l="1"/>
  <c r="C53" i="9" l="1"/>
  <c r="C54" i="9" l="1"/>
  <c r="C55" i="9" l="1"/>
  <c r="C56" i="9" l="1"/>
  <c r="C57" i="9" l="1"/>
  <c r="C58" i="9" l="1"/>
  <c r="C59" i="9" l="1"/>
  <c r="C60" i="9" l="1"/>
  <c r="C61" i="9" l="1"/>
  <c r="C62" i="9" l="1"/>
  <c r="C63" i="9" l="1"/>
  <c r="C64" i="9" l="1"/>
  <c r="C65" i="9" l="1"/>
  <c r="C66" i="9" l="1"/>
  <c r="C67" i="9" l="1"/>
  <c r="C68" i="9" l="1"/>
  <c r="C69" i="9" l="1"/>
  <c r="C70" i="9" l="1"/>
  <c r="C71" i="9" l="1"/>
  <c r="C72" i="9" l="1"/>
  <c r="C73" i="9" l="1"/>
  <c r="C74" i="9" l="1"/>
  <c r="C75" i="9" l="1"/>
  <c r="C76" i="9" l="1"/>
  <c r="C77" i="9" l="1"/>
  <c r="C78" i="9" l="1"/>
  <c r="C79" i="9" l="1"/>
  <c r="C80" i="9" l="1"/>
  <c r="C81" i="9" l="1"/>
  <c r="C82" i="9" l="1"/>
  <c r="C83" i="9" l="1"/>
  <c r="C84" i="9" l="1"/>
  <c r="C85" i="9" l="1"/>
  <c r="C86" i="9" l="1"/>
  <c r="C87" i="9" l="1"/>
  <c r="C88" i="9" l="1"/>
  <c r="C89" i="9" l="1"/>
  <c r="C90" i="9" l="1"/>
  <c r="C91" i="9" l="1"/>
  <c r="C92" i="9" l="1"/>
  <c r="C93" i="9" l="1"/>
  <c r="C94" i="9" l="1"/>
  <c r="C95" i="9" l="1"/>
  <c r="C96" i="9" l="1"/>
  <c r="C97" i="9" l="1"/>
  <c r="C98" i="9" l="1"/>
  <c r="C99" i="9" l="1"/>
  <c r="C100" i="9" l="1"/>
  <c r="C101" i="9" l="1"/>
  <c r="C102" i="9" l="1"/>
  <c r="C103" i="9" l="1"/>
  <c r="C104" i="9" l="1"/>
  <c r="C105" i="9" l="1"/>
  <c r="C106" i="9" l="1"/>
  <c r="C107" i="9" l="1"/>
  <c r="C108" i="9" l="1"/>
  <c r="C109" i="9" l="1"/>
  <c r="C110" i="9" l="1"/>
  <c r="D114" i="7" l="1"/>
  <c r="D116" i="7" s="1"/>
  <c r="D118" i="7" s="1"/>
  <c r="D120" i="7" s="1"/>
  <c r="D122" i="7" s="1"/>
  <c r="D124" i="7" s="1"/>
  <c r="D126" i="7" s="1"/>
  <c r="I183" i="7" l="1"/>
  <c r="J203" i="7" l="1"/>
  <c r="A2" i="8" l="1"/>
  <c r="A1" i="8"/>
</calcChain>
</file>

<file path=xl/sharedStrings.xml><?xml version="1.0" encoding="utf-8"?>
<sst xmlns="http://schemas.openxmlformats.org/spreadsheetml/2006/main" count="357" uniqueCount="255">
  <si>
    <t>郵便番号</t>
    <rPh sb="0" eb="4">
      <t>ユウビンバンゴウ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</si>
  <si>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</si>
  <si>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</si>
  <si>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電話番号</t>
    <rPh sb="0" eb="2">
      <t>デンワ</t>
    </rPh>
    <rPh sb="2" eb="4">
      <t>バンゴウ</t>
    </rPh>
    <phoneticPr fontId="5"/>
  </si>
  <si>
    <t>ＦＡＸ番号</t>
    <rPh sb="3" eb="5">
      <t>バンゴウ</t>
    </rPh>
    <phoneticPr fontId="5"/>
  </si>
  <si>
    <t>姓と名は１文字分空けてください。</t>
    <phoneticPr fontId="4"/>
  </si>
  <si>
    <t>営業年数</t>
    <rPh sb="0" eb="2">
      <t>エイギョウ</t>
    </rPh>
    <rPh sb="2" eb="4">
      <t>ネンスウ</t>
    </rPh>
    <phoneticPr fontId="5"/>
  </si>
  <si>
    <t>年</t>
    <rPh sb="0" eb="1">
      <t>ネン</t>
    </rPh>
    <phoneticPr fontId="4"/>
  </si>
  <si>
    <t>希望</t>
    <rPh sb="0" eb="2">
      <t>キボウ</t>
    </rPh>
    <phoneticPr fontId="4"/>
  </si>
  <si>
    <t>都道府県から入力してください。</t>
    <phoneticPr fontId="4"/>
  </si>
  <si>
    <t>代表者役職</t>
    <rPh sb="0" eb="3">
      <t>ダイヒョウシャ</t>
    </rPh>
    <rPh sb="3" eb="5">
      <t>ヤクショク</t>
    </rPh>
    <phoneticPr fontId="5"/>
  </si>
  <si>
    <t>B.契約する営業所情報</t>
    <rPh sb="2" eb="4">
      <t>ケイヤク</t>
    </rPh>
    <rPh sb="6" eb="9">
      <t>エイギョウショ</t>
    </rPh>
    <rPh sb="9" eb="11">
      <t>ジョウホウ</t>
    </rPh>
    <phoneticPr fontId="4"/>
  </si>
  <si>
    <t>入札・契約権限の委任</t>
    <rPh sb="8" eb="10">
      <t>イニン</t>
    </rPh>
    <phoneticPr fontId="4"/>
  </si>
  <si>
    <t xml:space="preserve"> エクセルの計算方法は「自動」に設定してください。</t>
    <rPh sb="6" eb="8">
      <t>ケイサン</t>
    </rPh>
    <rPh sb="8" eb="10">
      <t>ホウホウ</t>
    </rPh>
    <rPh sb="12" eb="14">
      <t>ジドウ</t>
    </rPh>
    <rPh sb="16" eb="18">
      <t>セッテイ</t>
    </rPh>
    <phoneticPr fontId="4"/>
  </si>
  <si>
    <t xml:space="preserve"> 行の追加、削除、シートの変更などはできません。</t>
    <rPh sb="1" eb="2">
      <t>ギョウ</t>
    </rPh>
    <rPh sb="3" eb="5">
      <t>ツイカ</t>
    </rPh>
    <rPh sb="6" eb="8">
      <t>サクジョ</t>
    </rPh>
    <rPh sb="13" eb="15">
      <t>ヘンコウ</t>
    </rPh>
    <phoneticPr fontId="4"/>
  </si>
  <si>
    <t>E.経営情報</t>
    <rPh sb="2" eb="4">
      <t>ケイエイ</t>
    </rPh>
    <rPh sb="4" eb="6">
      <t>ジョウホウ</t>
    </rPh>
    <phoneticPr fontId="4"/>
  </si>
  <si>
    <t>F.業種情報</t>
    <rPh sb="2" eb="4">
      <t>ギョウシュ</t>
    </rPh>
    <rPh sb="4" eb="6">
      <t>ジョウホウ</t>
    </rPh>
    <phoneticPr fontId="4"/>
  </si>
  <si>
    <t>01:北海道知事</t>
  </si>
  <si>
    <t>02:青森県知事</t>
  </si>
  <si>
    <t>03:岩手県知事</t>
  </si>
  <si>
    <t>04:宮城県知事</t>
  </si>
  <si>
    <t>05:秋田県知事</t>
  </si>
  <si>
    <t>06:山形県知事</t>
  </si>
  <si>
    <t>07:福島県知事</t>
  </si>
  <si>
    <t>08:茨城県知事</t>
  </si>
  <si>
    <t>09:栃木県知事</t>
  </si>
  <si>
    <t>10:群馬県知事</t>
  </si>
  <si>
    <t>11:埼玉県知事</t>
  </si>
  <si>
    <t>12:千葉県知事</t>
  </si>
  <si>
    <t>13:東京都知事</t>
  </si>
  <si>
    <t>14:神奈川県知事</t>
  </si>
  <si>
    <t>15:新潟県知事</t>
  </si>
  <si>
    <t>16:富山県知事</t>
  </si>
  <si>
    <t>17:石川県知事</t>
  </si>
  <si>
    <t>18:福井県知事</t>
  </si>
  <si>
    <t>19:山梨県知事</t>
  </si>
  <si>
    <t>20:長野県知事</t>
  </si>
  <si>
    <t>21:岐阜県知事</t>
  </si>
  <si>
    <t>22:静岡県知事</t>
  </si>
  <si>
    <t>23:愛知県知事</t>
  </si>
  <si>
    <t>24:三重県知事</t>
  </si>
  <si>
    <t>25:滋賀県知事</t>
  </si>
  <si>
    <t>26:京都府知事</t>
  </si>
  <si>
    <t>27:大阪府知事</t>
  </si>
  <si>
    <t>28:兵庫県知事</t>
  </si>
  <si>
    <t>29:奈良県知事</t>
  </si>
  <si>
    <t>30:和歌山県知事</t>
  </si>
  <si>
    <t>31:鳥取県知事</t>
  </si>
  <si>
    <t>32:島根県知事</t>
  </si>
  <si>
    <t>33:岡山県知事</t>
  </si>
  <si>
    <t>34:広島県知事</t>
  </si>
  <si>
    <t>35:山口県知事</t>
  </si>
  <si>
    <t>36:徳島県知事</t>
  </si>
  <si>
    <t>37:香川県知事</t>
  </si>
  <si>
    <t>38:愛媛県知事</t>
  </si>
  <si>
    <t>39:高知県知事</t>
  </si>
  <si>
    <t>40:福岡県知事</t>
  </si>
  <si>
    <t>41:佐賀県知事</t>
  </si>
  <si>
    <t>42:長崎県知事</t>
  </si>
  <si>
    <t>43:熊本県知事</t>
  </si>
  <si>
    <t>44:大分県知事</t>
  </si>
  <si>
    <t>45:宮崎県知事</t>
  </si>
  <si>
    <t>46:鹿児島県知事</t>
  </si>
  <si>
    <t>47:沖縄県知事</t>
  </si>
  <si>
    <t>第</t>
    <rPh sb="0" eb="1">
      <t>ダイ</t>
    </rPh>
    <phoneticPr fontId="4"/>
  </si>
  <si>
    <t>号</t>
    <phoneticPr fontId="4"/>
  </si>
  <si>
    <t>許可</t>
    <rPh sb="0" eb="2">
      <t>キョカ</t>
    </rPh>
    <phoneticPr fontId="4"/>
  </si>
  <si>
    <t>建設</t>
  </si>
  <si>
    <t>登記上の所在地</t>
    <rPh sb="0" eb="3">
      <t>トウキジョウ</t>
    </rPh>
    <rPh sb="4" eb="7">
      <t>ショザイチ</t>
    </rPh>
    <phoneticPr fontId="5"/>
  </si>
  <si>
    <t>支店・営業所に入札・契約権限を委任する場合、(1)入札・契約権限の委任欄にリストから「する」を選択し、支店・営業所情報を入力してください。</t>
    <phoneticPr fontId="4"/>
  </si>
  <si>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4"/>
  </si>
  <si>
    <t>代理申請</t>
    <rPh sb="0" eb="2">
      <t>ダイリ</t>
    </rPh>
    <rPh sb="2" eb="4">
      <t>シンセイ</t>
    </rPh>
    <phoneticPr fontId="11"/>
  </si>
  <si>
    <t>リストから選択してください。</t>
    <phoneticPr fontId="4"/>
  </si>
  <si>
    <t>一致する</t>
  </si>
  <si>
    <t>しない</t>
  </si>
  <si>
    <t>010</t>
  </si>
  <si>
    <t>020</t>
  </si>
  <si>
    <t>030</t>
  </si>
  <si>
    <t>040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</si>
  <si>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</si>
  <si>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</si>
  <si>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</si>
  <si>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</si>
  <si>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</si>
  <si>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</si>
  <si>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</si>
  <si>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</si>
  <si>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</si>
  <si>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</si>
  <si>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</si>
  <si>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</si>
  <si>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</si>
  <si>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</si>
  <si>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</si>
  <si>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</si>
  <si>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</si>
  <si>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</si>
  <si>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</si>
  <si>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</si>
  <si>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</si>
  <si>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</si>
  <si>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</si>
  <si>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行政書士登録番号</t>
    <rPh sb="0" eb="2">
      <t>ギョウセイ</t>
    </rPh>
    <rPh sb="2" eb="4">
      <t>ショシ</t>
    </rPh>
    <rPh sb="4" eb="6">
      <t>トウロク</t>
    </rPh>
    <rPh sb="6" eb="8">
      <t>バンゴウ</t>
    </rPh>
    <phoneticPr fontId="5"/>
  </si>
  <si>
    <t>建設業許可番号</t>
    <rPh sb="0" eb="3">
      <t>ケンセツギョウ</t>
    </rPh>
    <rPh sb="3" eb="5">
      <t>キョカ</t>
    </rPh>
    <rPh sb="5" eb="7">
      <t>バンゴウ</t>
    </rPh>
    <phoneticPr fontId="5"/>
  </si>
  <si>
    <t>内線番号(</t>
    <rPh sb="0" eb="4">
      <t>ナイセンバンゴウ</t>
    </rPh>
    <phoneticPr fontId="4"/>
  </si>
  <si>
    <t>)</t>
    <phoneticPr fontId="4"/>
  </si>
  <si>
    <t>経営事項審査を受けた時の建設業の許可番号を入力してください。
大臣/知事許可をリストから選択し、番号(6桁)を半角の数字で入力してください。例)012345</t>
    <rPh sb="0" eb="2">
      <t>ケイエイ</t>
    </rPh>
    <rPh sb="2" eb="4">
      <t>ジコウ</t>
    </rPh>
    <rPh sb="4" eb="6">
      <t>シンサ</t>
    </rPh>
    <rPh sb="7" eb="8">
      <t>ウ</t>
    </rPh>
    <rPh sb="10" eb="11">
      <t>トキ</t>
    </rPh>
    <rPh sb="12" eb="15">
      <t>ケンセツギョウ</t>
    </rPh>
    <rPh sb="16" eb="18">
      <t>キョカ</t>
    </rPh>
    <rPh sb="18" eb="20">
      <t>バンゴウ</t>
    </rPh>
    <rPh sb="21" eb="23">
      <t>ニュウリョク</t>
    </rPh>
    <rPh sb="31" eb="33">
      <t>ダイジン</t>
    </rPh>
    <rPh sb="34" eb="36">
      <t>チジ</t>
    </rPh>
    <rPh sb="36" eb="38">
      <t>キョカ</t>
    </rPh>
    <rPh sb="44" eb="46">
      <t>センタク</t>
    </rPh>
    <rPh sb="48" eb="50">
      <t>バンゴウ</t>
    </rPh>
    <rPh sb="52" eb="53">
      <t>ケタ</t>
    </rPh>
    <rPh sb="55" eb="57">
      <t>ハンカク</t>
    </rPh>
    <rPh sb="58" eb="60">
      <t>スウジ</t>
    </rPh>
    <rPh sb="61" eb="63">
      <t>ニュウリョク</t>
    </rPh>
    <rPh sb="70" eb="71">
      <t>レイ</t>
    </rPh>
    <phoneticPr fontId="4"/>
  </si>
  <si>
    <t>部署名・役職名</t>
    <rPh sb="0" eb="2">
      <t>ブショ</t>
    </rPh>
    <rPh sb="2" eb="3">
      <t>メイ</t>
    </rPh>
    <rPh sb="4" eb="7">
      <t>ヤクショクメイ</t>
    </rPh>
    <phoneticPr fontId="5"/>
  </si>
  <si>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4"/>
  </si>
  <si>
    <t>C.担当者情報</t>
    <rPh sb="2" eb="5">
      <t>タントウシャ</t>
    </rPh>
    <rPh sb="5" eb="7">
      <t>ジョウホウ</t>
    </rPh>
    <phoneticPr fontId="4"/>
  </si>
  <si>
    <t>住所</t>
    <rPh sb="0" eb="2">
      <t>ジュウショ</t>
    </rPh>
    <phoneticPr fontId="5"/>
  </si>
  <si>
    <t>メールアドレス</t>
    <phoneticPr fontId="5"/>
  </si>
  <si>
    <t>土木一式工事</t>
  </si>
  <si>
    <t>建築一式工事</t>
  </si>
  <si>
    <t>大工工事</t>
  </si>
  <si>
    <t>左官工事</t>
  </si>
  <si>
    <t>とび・土工・コンクリート工事</t>
  </si>
  <si>
    <t>石工事</t>
  </si>
  <si>
    <t>屋根工事</t>
  </si>
  <si>
    <t>電気工事</t>
  </si>
  <si>
    <t>管工事</t>
  </si>
  <si>
    <t>タイル・れんが・ブロック工事</t>
  </si>
  <si>
    <t>鋼構造物工事</t>
  </si>
  <si>
    <t>鉄筋工事</t>
  </si>
  <si>
    <t>しゅんせつ工事</t>
  </si>
  <si>
    <t>板金工事</t>
  </si>
  <si>
    <t>ガラス工事</t>
  </si>
  <si>
    <t>塗装工事</t>
  </si>
  <si>
    <t>防水工事</t>
  </si>
  <si>
    <t>内装仕上工事</t>
  </si>
  <si>
    <t>機械器具設置工事</t>
  </si>
  <si>
    <t>熱絶縁工事</t>
  </si>
  <si>
    <t>電気通信工事</t>
  </si>
  <si>
    <t>造園工事</t>
  </si>
  <si>
    <t>さく井工事</t>
  </si>
  <si>
    <t>建具工事</t>
  </si>
  <si>
    <t>水道施設工事</t>
  </si>
  <si>
    <t>消防施設工事</t>
  </si>
  <si>
    <t>清掃施設工事</t>
  </si>
  <si>
    <t>050</t>
    <phoneticPr fontId="4"/>
  </si>
  <si>
    <t>D.申請代理人情報</t>
    <rPh sb="2" eb="7">
      <t>シンセイダイリニン</t>
    </rPh>
    <phoneticPr fontId="4"/>
  </si>
  <si>
    <t>競争参加資格希望業種表</t>
    <rPh sb="0" eb="2">
      <t>キョウソウ</t>
    </rPh>
    <rPh sb="2" eb="4">
      <t>サンカ</t>
    </rPh>
    <rPh sb="4" eb="6">
      <t>シカク</t>
    </rPh>
    <rPh sb="6" eb="8">
      <t>キボウ</t>
    </rPh>
    <rPh sb="8" eb="10">
      <t>ギョウシュ</t>
    </rPh>
    <rPh sb="10" eb="11">
      <t>ヒョウ</t>
    </rPh>
    <phoneticPr fontId="5"/>
  </si>
  <si>
    <t>代表者(受任者)役職</t>
    <rPh sb="0" eb="3">
      <t>ダイヒョウシャ</t>
    </rPh>
    <rPh sb="4" eb="7">
      <t>ジュニンシャ</t>
    </rPh>
    <rPh sb="8" eb="10">
      <t>ヤクショク</t>
    </rPh>
    <phoneticPr fontId="5"/>
  </si>
  <si>
    <t>代表者(受任者)氏名</t>
    <rPh sb="0" eb="3">
      <t>ダイヒョウシャ</t>
    </rPh>
    <rPh sb="4" eb="6">
      <t>ジュニン</t>
    </rPh>
    <rPh sb="6" eb="7">
      <t>シャ</t>
    </rPh>
    <rPh sb="8" eb="10">
      <t>シメイ</t>
    </rPh>
    <phoneticPr fontId="5"/>
  </si>
  <si>
    <t>全角カタカナで入力してください。姓と名は１文字分空けてください。</t>
    <phoneticPr fontId="4"/>
  </si>
  <si>
    <t>例)0000-00-0000　半角の数字とハイフンで入力してください。</t>
    <phoneticPr fontId="4"/>
  </si>
  <si>
    <t>A.本社(店)情報</t>
    <phoneticPr fontId="4"/>
  </si>
  <si>
    <t>商号又は名称フリガナ</t>
    <rPh sb="0" eb="2">
      <t>ショウゴウ</t>
    </rPh>
    <rPh sb="2" eb="3">
      <t>マタ</t>
    </rPh>
    <rPh sb="4" eb="6">
      <t>メイショウ</t>
    </rPh>
    <phoneticPr fontId="5"/>
  </si>
  <si>
    <t>代表者氏名フリガナ</t>
    <rPh sb="0" eb="3">
      <t>ダイヒョウシャ</t>
    </rPh>
    <rPh sb="3" eb="5">
      <t>シメイ</t>
    </rPh>
    <phoneticPr fontId="5"/>
  </si>
  <si>
    <t>フリガナ</t>
    <phoneticPr fontId="4"/>
  </si>
  <si>
    <t>本社（店）と異なる場合のみ、都道府県から入力してください。</t>
    <rPh sb="14" eb="18">
      <t>トドウフケン</t>
    </rPh>
    <phoneticPr fontId="4"/>
  </si>
  <si>
    <t>本社（店）と異なる場合のみ、半角の数字とハイフンで入力してください。</t>
    <phoneticPr fontId="4"/>
  </si>
  <si>
    <t>氏名フリガナ</t>
    <rPh sb="0" eb="2">
      <t>シメイ</t>
    </rPh>
    <phoneticPr fontId="5"/>
  </si>
  <si>
    <t>氏名</t>
    <rPh sb="0" eb="2">
      <t>シメイ</t>
    </rPh>
    <phoneticPr fontId="5"/>
  </si>
  <si>
    <t>①技術職員</t>
    <rPh sb="1" eb="3">
      <t>ギジュツ</t>
    </rPh>
    <rPh sb="3" eb="5">
      <t>ショクイン</t>
    </rPh>
    <phoneticPr fontId="4"/>
  </si>
  <si>
    <t>②事務職員</t>
    <rPh sb="1" eb="3">
      <t>ジム</t>
    </rPh>
    <rPh sb="3" eb="5">
      <t>ショクイン</t>
    </rPh>
    <phoneticPr fontId="4"/>
  </si>
  <si>
    <t>③その他の職員</t>
    <phoneticPr fontId="5"/>
  </si>
  <si>
    <t>④合計</t>
    <rPh sb="1" eb="3">
      <t>ゴウケイケイ</t>
    </rPh>
    <phoneticPr fontId="4"/>
  </si>
  <si>
    <t>正式名称で入力してください。個人の場合は「代表者」と入力してください。</t>
    <rPh sb="5" eb="7">
      <t>ニュウリョク</t>
    </rPh>
    <rPh sb="26" eb="28">
      <t>ニュウリョク</t>
    </rPh>
    <phoneticPr fontId="4"/>
  </si>
  <si>
    <t>例)所長　正式名称で入力してください。</t>
    <rPh sb="10" eb="12">
      <t>ニュウリョク</t>
    </rPh>
    <phoneticPr fontId="4"/>
  </si>
  <si>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4"/>
  </si>
  <si>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</si>
  <si>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4"/>
  </si>
  <si>
    <t>00:国土交通大臣</t>
    <phoneticPr fontId="4"/>
  </si>
  <si>
    <t>例)10　申請日の直近の総合評定値通知書における営業年数（１年未満切り捨て）を入力してください。</t>
    <rPh sb="39" eb="41">
      <t>ニュウリョク</t>
    </rPh>
    <phoneticPr fontId="4"/>
  </si>
  <si>
    <t>例)カブシキガイシャスズキグミ　正式名称を全角カタカナで入力してください。</t>
    <phoneticPr fontId="4"/>
  </si>
  <si>
    <t>例)株式会社鈴木組　正式名称で入力してください。</t>
    <phoneticPr fontId="4"/>
  </si>
  <si>
    <t>業種区分</t>
    <phoneticPr fontId="4"/>
  </si>
  <si>
    <t>@を含む半角文字で入力してください。</t>
    <phoneticPr fontId="4"/>
  </si>
  <si>
    <t>本社（店）と異なる場合のみ、@を含む半角文字で入力してください。</t>
    <phoneticPr fontId="4"/>
  </si>
  <si>
    <t>玉野市 一般競争（指名競争）参加資格審査申請書【建設工事】</t>
    <rPh sb="0" eb="3">
      <t>タマノシ</t>
    </rPh>
    <phoneticPr fontId="4"/>
  </si>
  <si>
    <t>⑥役職員等(④の内数)</t>
    <rPh sb="1" eb="4">
      <t>ヤクショクイン</t>
    </rPh>
    <rPh sb="4" eb="5">
      <t>トウ</t>
    </rPh>
    <rPh sb="8" eb="10">
      <t>ウチスウ</t>
    </rPh>
    <phoneticPr fontId="4"/>
  </si>
  <si>
    <t>雇用保険加入の有無</t>
  </si>
  <si>
    <t>健康保険加入の有無</t>
    <phoneticPr fontId="4"/>
  </si>
  <si>
    <t>厚生年金保険加入</t>
    <phoneticPr fontId="4"/>
  </si>
  <si>
    <t>の有無</t>
    <phoneticPr fontId="4"/>
  </si>
  <si>
    <t>経審審査基準日</t>
    <rPh sb="0" eb="1">
      <t>キョウ</t>
    </rPh>
    <rPh sb="1" eb="2">
      <t>シン</t>
    </rPh>
    <rPh sb="2" eb="4">
      <t>シンサ</t>
    </rPh>
    <rPh sb="4" eb="7">
      <t>キジュンビ</t>
    </rPh>
    <phoneticPr fontId="5"/>
  </si>
  <si>
    <t>舗装工事</t>
    <phoneticPr fontId="4"/>
  </si>
  <si>
    <t>職員情報</t>
    <rPh sb="0" eb="2">
      <t>ショクイン</t>
    </rPh>
    <rPh sb="2" eb="4">
      <t>ジョウホウ</t>
    </rPh>
    <phoneticPr fontId="4"/>
  </si>
  <si>
    <t>氏名</t>
    <rPh sb="0" eb="2">
      <t>シメイ</t>
    </rPh>
    <phoneticPr fontId="4"/>
  </si>
  <si>
    <t>生年月日</t>
    <rPh sb="0" eb="2">
      <t>セイネン</t>
    </rPh>
    <rPh sb="2" eb="4">
      <t>ガッピ</t>
    </rPh>
    <phoneticPr fontId="4"/>
  </si>
  <si>
    <t>監理技術者番号</t>
    <rPh sb="0" eb="2">
      <t>カンリ</t>
    </rPh>
    <rPh sb="2" eb="5">
      <t>ギジュツシャ</t>
    </rPh>
    <rPh sb="5" eb="7">
      <t>バンゴウ</t>
    </rPh>
    <phoneticPr fontId="4"/>
  </si>
  <si>
    <t>監理技術者
有効期限日</t>
    <phoneticPr fontId="4"/>
  </si>
  <si>
    <t>解</t>
    <rPh sb="0" eb="1">
      <t>カイ</t>
    </rPh>
    <phoneticPr fontId="4"/>
  </si>
  <si>
    <t>資格1</t>
    <rPh sb="0" eb="2">
      <t>シカク</t>
    </rPh>
    <phoneticPr fontId="4"/>
  </si>
  <si>
    <t>資格2</t>
    <rPh sb="0" eb="2">
      <t>シカク</t>
    </rPh>
    <phoneticPr fontId="4"/>
  </si>
  <si>
    <t>資格3</t>
    <rPh sb="0" eb="2">
      <t>シカク</t>
    </rPh>
    <phoneticPr fontId="4"/>
  </si>
  <si>
    <t>資格4</t>
    <rPh sb="0" eb="2">
      <t>シカク</t>
    </rPh>
    <phoneticPr fontId="4"/>
  </si>
  <si>
    <t>資格5</t>
    <rPh sb="0" eb="2">
      <t>シカク</t>
    </rPh>
    <phoneticPr fontId="4"/>
  </si>
  <si>
    <t>資格6</t>
    <rPh sb="0" eb="2">
      <t>シカク</t>
    </rPh>
    <phoneticPr fontId="4"/>
  </si>
  <si>
    <t>資格7</t>
    <rPh sb="0" eb="2">
      <t>シカク</t>
    </rPh>
    <phoneticPr fontId="4"/>
  </si>
  <si>
    <t>資格8</t>
    <rPh sb="0" eb="2">
      <t>シカク</t>
    </rPh>
    <phoneticPr fontId="4"/>
  </si>
  <si>
    <t>資格9</t>
    <rPh sb="0" eb="2">
      <t>シカク</t>
    </rPh>
    <phoneticPr fontId="4"/>
  </si>
  <si>
    <t>資格10</t>
    <rPh sb="0" eb="2">
      <t>シカク</t>
    </rPh>
    <phoneticPr fontId="4"/>
  </si>
  <si>
    <t>資格番号</t>
    <rPh sb="0" eb="2">
      <t>シカク</t>
    </rPh>
    <rPh sb="2" eb="4">
      <t>バンゴウ</t>
    </rPh>
    <phoneticPr fontId="4"/>
  </si>
  <si>
    <t>取得日</t>
    <rPh sb="0" eb="3">
      <t>シュトクビ</t>
    </rPh>
    <phoneticPr fontId="4"/>
  </si>
  <si>
    <t>交付番号</t>
    <rPh sb="0" eb="2">
      <t>コウフ</t>
    </rPh>
    <rPh sb="2" eb="4">
      <t>バンゴウ</t>
    </rPh>
    <phoneticPr fontId="4"/>
  </si>
  <si>
    <t>例)</t>
    <rPh sb="0" eb="1">
      <t>レイ</t>
    </rPh>
    <phoneticPr fontId="4"/>
  </si>
  <si>
    <t>00030999207</t>
    <phoneticPr fontId="4"/>
  </si>
  <si>
    <t>2022/10/10</t>
    <phoneticPr fontId="4"/>
  </si>
  <si>
    <t>住所</t>
    <rPh sb="0" eb="2">
      <t>ジュウショ</t>
    </rPh>
    <phoneticPr fontId="4"/>
  </si>
  <si>
    <t>290</t>
    <phoneticPr fontId="4"/>
  </si>
  <si>
    <t>解体工事</t>
    <rPh sb="0" eb="2">
      <t>カイタイ</t>
    </rPh>
    <rPh sb="2" eb="4">
      <t>コウジ</t>
    </rPh>
    <phoneticPr fontId="4"/>
  </si>
  <si>
    <t>290</t>
    <phoneticPr fontId="4"/>
  </si>
  <si>
    <t>しゅ</t>
    <phoneticPr fontId="4"/>
  </si>
  <si>
    <t>140</t>
    <phoneticPr fontId="4"/>
  </si>
  <si>
    <t>板</t>
  </si>
  <si>
    <t>ガ</t>
  </si>
  <si>
    <t>塗</t>
  </si>
  <si>
    <t>防</t>
  </si>
  <si>
    <t>内</t>
  </si>
  <si>
    <t>機</t>
  </si>
  <si>
    <t>絶</t>
  </si>
  <si>
    <t>通</t>
  </si>
  <si>
    <t>園</t>
  </si>
  <si>
    <t>井</t>
  </si>
  <si>
    <t>具</t>
  </si>
  <si>
    <t>水</t>
  </si>
  <si>
    <t>消</t>
  </si>
  <si>
    <t>清</t>
  </si>
  <si>
    <t>土</t>
  </si>
  <si>
    <t>建</t>
  </si>
  <si>
    <t>大</t>
  </si>
  <si>
    <t>左</t>
  </si>
  <si>
    <t>と</t>
  </si>
  <si>
    <t>石</t>
  </si>
  <si>
    <t>屋</t>
  </si>
  <si>
    <t>電</t>
  </si>
  <si>
    <t>管</t>
  </si>
  <si>
    <t>タ</t>
  </si>
  <si>
    <t>鋼</t>
  </si>
  <si>
    <t>筋</t>
  </si>
  <si>
    <t>舗</t>
  </si>
  <si>
    <t>050</t>
  </si>
  <si>
    <t>例)1000001　「-（ハイフン）」を使わず7桁の数字で入力してください。</t>
    <phoneticPr fontId="4"/>
  </si>
  <si>
    <t xml:space="preserve">例)株式会社鈴木組　中国営業所
正式名称で入力してください。支店・営業所名は、１文字空けて入力してください。
</t>
    <rPh sb="10" eb="12">
      <t>チュウゴク</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4"/>
  </si>
  <si>
    <t xml:space="preserve">例)カブシキガイシャスズキグミ　チュウゴクエイギョウショ
正式名称を全角カタカナで入力してください。支店・営業所名は、１文字空けて入力してください。
</t>
    <phoneticPr fontId="4"/>
  </si>
  <si>
    <t>本社（店）と異なる場合のみ、「-（ハイフン）」を使わず7桁の数字で入力してください。</t>
    <rPh sb="6" eb="7">
      <t>コト</t>
    </rPh>
    <rPh sb="9" eb="11">
      <t>バアイ</t>
    </rPh>
    <phoneticPr fontId="4"/>
  </si>
  <si>
    <t>職員情報入力シートを開き、職員情報を入力してください。</t>
    <rPh sb="0" eb="2">
      <t>ショクイン</t>
    </rPh>
    <rPh sb="2" eb="4">
      <t>ジョウホウ</t>
    </rPh>
    <rPh sb="4" eb="6">
      <t>ニュウリョク</t>
    </rPh>
    <rPh sb="10" eb="11">
      <t>ヒラ</t>
    </rPh>
    <rPh sb="13" eb="17">
      <t>ショクインジョウホウ</t>
    </rPh>
    <rPh sb="18" eb="20">
      <t>ニュウリョク</t>
    </rPh>
    <phoneticPr fontId="4"/>
  </si>
  <si>
    <t>33_玉野市</t>
  </si>
  <si>
    <t>常勤職員の人数</t>
    <rPh sb="0" eb="2">
      <t>ジョウキン</t>
    </rPh>
    <rPh sb="2" eb="4">
      <t>ショクイン</t>
    </rPh>
    <rPh sb="5" eb="7">
      <t>ニンズウ</t>
    </rPh>
    <phoneticPr fontId="5"/>
  </si>
  <si>
    <r>
      <t>1=資格保有、2=監理技術者、3=営業所専任、4=監理技術者＋営業所専任　</t>
    </r>
    <r>
      <rPr>
        <sz val="11"/>
        <color rgb="FFFF0000"/>
        <rFont val="ＭＳ ゴシック"/>
        <family val="3"/>
        <charset val="128"/>
      </rPr>
      <t>※（複数入力は可能ですが）担当する希望業種は必ず</t>
    </r>
    <r>
      <rPr>
        <u val="double"/>
        <sz val="11"/>
        <color rgb="FFFF0000"/>
        <rFont val="ＭＳ ゴシック"/>
        <family val="3"/>
        <charset val="128"/>
      </rPr>
      <t>1つ</t>
    </r>
    <r>
      <rPr>
        <sz val="11"/>
        <color rgb="FFFF0000"/>
        <rFont val="ＭＳ ゴシック"/>
        <family val="3"/>
        <charset val="128"/>
      </rPr>
      <t>のみ登録してください。</t>
    </r>
    <rPh sb="2" eb="4">
      <t>シカク</t>
    </rPh>
    <rPh sb="4" eb="6">
      <t>ホユウ</t>
    </rPh>
    <rPh sb="9" eb="11">
      <t>カンリ</t>
    </rPh>
    <rPh sb="11" eb="14">
      <t>ギジュツシャ</t>
    </rPh>
    <rPh sb="17" eb="20">
      <t>エイギョウショ</t>
    </rPh>
    <rPh sb="20" eb="22">
      <t>センニン</t>
    </rPh>
    <rPh sb="25" eb="27">
      <t>カンリ</t>
    </rPh>
    <rPh sb="27" eb="30">
      <t>ギジュツシャ</t>
    </rPh>
    <rPh sb="31" eb="34">
      <t>エイギョウショ</t>
    </rPh>
    <rPh sb="34" eb="36">
      <t>センニン</t>
    </rPh>
    <rPh sb="39" eb="41">
      <t>フクスウ</t>
    </rPh>
    <rPh sb="41" eb="43">
      <t>ニュウリョク</t>
    </rPh>
    <rPh sb="44" eb="46">
      <t>カノウ</t>
    </rPh>
    <rPh sb="59" eb="60">
      <t>カナラ</t>
    </rPh>
    <rPh sb="65" eb="67">
      <t>トウロク</t>
    </rPh>
    <phoneticPr fontId="4"/>
  </si>
  <si>
    <t>登録を希望する場合、希望欄を入力してください。3業種まで希望することができます。選択した希望業種は年度途中で変更できません。
希望欄はリストから選択してください。</t>
    <rPh sb="0" eb="2">
      <t>トウロク</t>
    </rPh>
    <rPh sb="3" eb="5">
      <t>キボウ</t>
    </rPh>
    <rPh sb="7" eb="9">
      <t>バアイ</t>
    </rPh>
    <rPh sb="10" eb="12">
      <t>キボウ</t>
    </rPh>
    <rPh sb="24" eb="26">
      <t>ギョウシュ</t>
    </rPh>
    <rPh sb="28" eb="30">
      <t>キボウ</t>
    </rPh>
    <rPh sb="44" eb="46">
      <t>キボウ</t>
    </rPh>
    <rPh sb="49" eb="53">
      <t>ネンドトチュウ</t>
    </rPh>
    <rPh sb="54" eb="56">
      <t>ヘンコウ</t>
    </rPh>
    <rPh sb="63" eb="65">
      <t>キボウ</t>
    </rPh>
    <rPh sb="65" eb="66">
      <t>ラン</t>
    </rPh>
    <rPh sb="72" eb="74">
      <t>センタク</t>
    </rPh>
    <phoneticPr fontId="4"/>
  </si>
  <si>
    <t>資格番号については、玉野市申請要領ページを参照してください。</t>
    <rPh sb="10" eb="13">
      <t>タマノシ</t>
    </rPh>
    <rPh sb="13" eb="15">
      <t>シンセイ</t>
    </rPh>
    <phoneticPr fontId="4"/>
  </si>
  <si>
    <t>⑤玉野市内職員
　(④の内数)</t>
    <rPh sb="1" eb="3">
      <t>タマノ</t>
    </rPh>
    <rPh sb="3" eb="5">
      <t>シナイ</t>
    </rPh>
    <rPh sb="5" eb="7">
      <t>ショクイン</t>
    </rPh>
    <rPh sb="12" eb="14">
      <t>ウチスウ</t>
    </rPh>
    <phoneticPr fontId="4"/>
  </si>
  <si>
    <t>共通</t>
  </si>
  <si>
    <t>職員</t>
  </si>
  <si>
    <t>例)2024/4/1、R6/4/1</t>
    <phoneticPr fontId="4"/>
  </si>
  <si>
    <t>例)2024/4/1</t>
    <phoneticPr fontId="4"/>
  </si>
  <si>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4"/>
  </si>
  <si>
    <t>山田　太郎</t>
    <rPh sb="0" eb="2">
      <t>ヤマダ</t>
    </rPh>
    <rPh sb="3" eb="5">
      <t>タロウ</t>
    </rPh>
    <phoneticPr fontId="4"/>
  </si>
  <si>
    <t>Ver.7.0.1</t>
    <phoneticPr fontId="4"/>
  </si>
  <si>
    <t>7.0.1</t>
  </si>
  <si>
    <t>玉野市で行われる建設工事に係る入札に参加する資格の審査を申請します。</t>
    <rPh sb="0" eb="2">
      <t>タマノ</t>
    </rPh>
    <rPh sb="2" eb="3">
      <t>シ</t>
    </rPh>
    <rPh sb="8" eb="12">
      <t>ケンセツコウジ</t>
    </rPh>
    <rPh sb="15" eb="17">
      <t>ニュウサツ</t>
    </rPh>
    <rPh sb="18" eb="20">
      <t>サンカ</t>
    </rPh>
    <rPh sb="22" eb="24">
      <t>シカク</t>
    </rPh>
    <rPh sb="25" eb="27">
      <t>シンサ</t>
    </rPh>
    <rPh sb="28" eb="30">
      <t>シンセイ</t>
    </rPh>
    <phoneticPr fontId="4"/>
  </si>
  <si>
    <r>
      <t xml:space="preserve">1番目には経営管理責任者を入力してください。
2番目以降には常時雇用されている職員を入力してください。詳細については、各自治体の申請要領ページをご確認ください。
</t>
    </r>
    <r>
      <rPr>
        <sz val="11"/>
        <color rgb="FFFF0000"/>
        <rFont val="ＭＳ ゴシック"/>
        <family val="3"/>
        <charset val="128"/>
      </rPr>
      <t xml:space="preserve">「土」～「解」には、1職員につき希望する業種を1つだけ入力することができます。
</t>
    </r>
    <r>
      <rPr>
        <b/>
        <u/>
        <sz val="11"/>
        <color rgb="FFFF0000"/>
        <rFont val="ＭＳ ゴシック"/>
        <family val="3"/>
        <charset val="128"/>
      </rPr>
      <t>準市内業者のみ、</t>
    </r>
    <r>
      <rPr>
        <u/>
        <sz val="11"/>
        <color rgb="FFFF0000"/>
        <rFont val="ＭＳ ゴシック"/>
        <family val="3"/>
        <charset val="128"/>
      </rPr>
      <t>住所欄に玉野市内在住職員の住所を記載してください。</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</si>
</sst>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numFmt numFmtId="177" formatCode="#,##0_ ;[Red]\-#,##0\ "/>
    <numFmt numFmtId="178" formatCode="&quot;Ver.&quot;yyyymmdd"/>
    <numFmt numFmtId="179" formatCode="\(#\)"/>
    <numFmt numFmtId="180" formatCode="000\-0000"/>
    <numFmt numFmtId="181" formatCode="#,##0_ "/>
    <numFmt numFmtId="182" formatCode="0000000"/>
    <numFmt numFmtId="183" formatCode="#"/>
  </numFmts>
  <fonts count="26"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b/>
      <sz val="16"/>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color rgb="FF9C0006"/>
      <name val="ＭＳ Ｐゴシック"/>
      <family val="2"/>
      <charset val="128"/>
      <scheme val="minor"/>
    </font>
    <font>
      <b/>
      <sz val="11"/>
      <color theme="1"/>
      <name val="ＭＳ ゴシック"/>
      <family val="3"/>
      <charset val="128"/>
    </font>
    <font>
      <sz val="11"/>
      <name val="ＭＳ ゴシック"/>
      <family val="3"/>
      <charset val="128"/>
    </font>
    <font>
      <sz val="11"/>
      <color rgb="FFFF0000"/>
      <name val="ＭＳ ゴシック"/>
      <family val="3"/>
      <charset val="128"/>
    </font>
    <font>
      <b/>
      <sz val="12"/>
      <color theme="1"/>
      <name val="ＭＳ ゴシック"/>
      <family val="3"/>
      <charset val="128"/>
    </font>
    <font>
      <sz val="10"/>
      <color rgb="FFFF0000"/>
      <name val="ＭＳ ゴシック"/>
      <family val="3"/>
      <charset val="128"/>
    </font>
    <font>
      <sz val="12"/>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0"/>
      <color rgb="FF0D0D0D"/>
      <name val="ＭＳ ゴシック"/>
      <family val="3"/>
      <charset val="128"/>
    </font>
    <font>
      <sz val="11"/>
      <color rgb="FF1A1A1A"/>
      <name val="ＭＳ ゴシック"/>
      <family val="3"/>
      <charset val="128"/>
    </font>
    <font>
      <sz val="10"/>
      <color theme="1"/>
      <name val="ＭＳ ゴシック"/>
      <family val="3"/>
      <charset val="128"/>
    </font>
    <font>
      <u val="double"/>
      <sz val="11"/>
      <color rgb="FFFF0000"/>
      <name val="ＭＳ ゴシック"/>
      <family val="3"/>
      <charset val="128"/>
    </font>
    <font>
      <b/>
      <u/>
      <sz val="11"/>
      <color rgb="FFFF0000"/>
      <name val="ＭＳ ゴシック"/>
      <family val="3"/>
      <charset val="128"/>
    </font>
    <font>
      <u/>
      <sz val="11"/>
      <color rgb="FFFF0000"/>
      <name val="ＭＳ ゴシック"/>
      <family val="3"/>
      <charset val="128"/>
    </font>
  </fonts>
  <fills count="5">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0"/>
        <bgColor indexed="64"/>
      </patternFill>
    </fill>
  </fills>
  <borders count="64">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auto="1"/>
      </left>
      <right style="hair">
        <color auto="1"/>
      </right>
      <top style="thin">
        <color indexed="64"/>
      </top>
      <bottom style="hair">
        <color auto="1"/>
      </bottom>
      <diagonal/>
    </border>
    <border>
      <left style="thin">
        <color indexed="64"/>
      </left>
      <right/>
      <top style="hair">
        <color indexed="64"/>
      </top>
      <bottom/>
      <diagonal/>
    </border>
    <border>
      <left/>
      <right style="thin">
        <color indexed="64"/>
      </right>
      <top style="hair">
        <color indexed="64"/>
      </top>
      <bottom/>
      <diagonal/>
    </border>
    <border>
      <left style="hair">
        <color auto="1"/>
      </left>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style="hair">
        <color auto="1"/>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auto="1"/>
      </right>
      <top/>
      <bottom style="thin">
        <color auto="1"/>
      </bottom>
      <diagonal/>
    </border>
    <border>
      <left style="hair">
        <color auto="1"/>
      </left>
      <right style="hair">
        <color indexed="64"/>
      </right>
      <top/>
      <bottom style="thin">
        <color indexed="64"/>
      </bottom>
      <diagonal/>
    </border>
    <border>
      <left style="hair">
        <color auto="1"/>
      </left>
      <right/>
      <top style="thin">
        <color indexed="64"/>
      </top>
      <bottom/>
      <diagonal/>
    </border>
    <border>
      <left style="hair">
        <color indexed="64"/>
      </left>
      <right style="hair">
        <color indexed="64"/>
      </right>
      <top style="thin">
        <color indexed="64"/>
      </top>
      <bottom/>
      <diagonal/>
    </border>
    <border>
      <left style="hair">
        <color auto="1"/>
      </left>
      <right/>
      <top/>
      <bottom style="thin">
        <color indexed="64"/>
      </bottom>
      <diagonal/>
    </border>
    <border>
      <left/>
      <right style="hair">
        <color auto="1"/>
      </right>
      <top style="thin">
        <color indexed="64"/>
      </top>
      <bottom/>
      <diagonal/>
    </border>
  </borders>
  <cellStyleXfs count="8">
    <xf numFmtId="0" fontId="0" fillId="0" borderId="0">
      <alignment vertical="center"/>
    </xf>
    <xf numFmtId="0" fontId="2" fillId="0" borderId="0">
      <alignment vertical="center"/>
    </xf>
    <xf numFmtId="0" fontId="6"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lignment vertical="center"/>
    </xf>
    <xf numFmtId="38" fontId="10" fillId="0" borderId="0" applyFont="0" applyFill="0" applyBorder="0" applyAlignment="0" applyProtection="0">
      <alignment vertical="center"/>
    </xf>
  </cellStyleXfs>
  <cellXfs count="264">
    <xf numFmtId="0" fontId="0" fillId="0" borderId="0" xfId="0">
      <alignment vertical="center"/>
    </xf>
    <xf numFmtId="49" fontId="13" fillId="2" borderId="43" xfId="0" applyNumberFormat="1" applyFont="1" applyFill="1" applyBorder="1" applyAlignment="1" applyProtection="1">
      <alignment horizontal="left" vertical="center"/>
      <protection locked="0"/>
    </xf>
    <xf numFmtId="14" fontId="13" fillId="2" borderId="9" xfId="0" applyNumberFormat="1" applyFont="1" applyFill="1" applyBorder="1" applyAlignment="1" applyProtection="1">
      <alignment horizontal="left" vertical="center"/>
      <protection locked="0"/>
    </xf>
    <xf numFmtId="49" fontId="13" fillId="2" borderId="13" xfId="0" applyNumberFormat="1" applyFont="1" applyFill="1" applyBorder="1" applyAlignment="1" applyProtection="1">
      <alignment horizontal="left" vertical="center"/>
      <protection locked="0"/>
    </xf>
    <xf numFmtId="14" fontId="13" fillId="2" borderId="43" xfId="0" applyNumberFormat="1" applyFont="1" applyFill="1" applyBorder="1" applyAlignment="1" applyProtection="1">
      <alignment horizontal="left" vertical="center"/>
      <protection locked="0"/>
    </xf>
    <xf numFmtId="38" fontId="13" fillId="2" borderId="44" xfId="0" applyNumberFormat="1" applyFont="1" applyFill="1" applyBorder="1" applyAlignment="1" applyProtection="1">
      <alignment horizontal="center" vertical="center"/>
      <protection locked="0"/>
    </xf>
    <xf numFmtId="38" fontId="13" fillId="2" borderId="45" xfId="0" applyNumberFormat="1" applyFont="1" applyFill="1" applyBorder="1" applyAlignment="1" applyProtection="1">
      <alignment horizontal="center" vertical="center"/>
      <protection locked="0"/>
    </xf>
    <xf numFmtId="38" fontId="13" fillId="2" borderId="46" xfId="0" applyNumberFormat="1" applyFont="1" applyFill="1" applyBorder="1" applyAlignment="1" applyProtection="1">
      <alignment horizontal="center" vertical="center"/>
      <protection locked="0"/>
    </xf>
    <xf numFmtId="49" fontId="13" fillId="2" borderId="8" xfId="0" applyNumberFormat="1" applyFont="1" applyFill="1" applyBorder="1" applyAlignment="1" applyProtection="1">
      <alignment horizontal="left" vertical="center"/>
      <protection locked="0"/>
    </xf>
    <xf numFmtId="14" fontId="13" fillId="2" borderId="45" xfId="0" applyNumberFormat="1" applyFont="1" applyFill="1" applyBorder="1" applyAlignment="1" applyProtection="1">
      <alignment horizontal="left" vertical="center"/>
      <protection locked="0"/>
    </xf>
    <xf numFmtId="49" fontId="13" fillId="2" borderId="46" xfId="0" applyNumberFormat="1" applyFont="1" applyFill="1" applyBorder="1" applyAlignment="1" applyProtection="1">
      <alignment horizontal="left" vertical="center"/>
      <protection locked="0"/>
    </xf>
    <xf numFmtId="49" fontId="13" fillId="2" borderId="9" xfId="0" applyNumberFormat="1" applyFont="1" applyFill="1" applyBorder="1" applyAlignment="1" applyProtection="1">
      <alignment horizontal="left" vertical="center"/>
      <protection locked="0"/>
    </xf>
    <xf numFmtId="14" fontId="13" fillId="2" borderId="26" xfId="0" applyNumberFormat="1" applyFont="1" applyFill="1" applyBorder="1" applyAlignment="1" applyProtection="1">
      <alignment horizontal="left" vertical="center"/>
      <protection locked="0"/>
    </xf>
    <xf numFmtId="49" fontId="13" fillId="2" borderId="25" xfId="0" applyNumberFormat="1" applyFont="1" applyFill="1" applyBorder="1" applyAlignment="1" applyProtection="1">
      <alignment horizontal="left" vertical="center"/>
      <protection locked="0"/>
    </xf>
    <xf numFmtId="14" fontId="13" fillId="2" borderId="47" xfId="0" applyNumberFormat="1" applyFont="1" applyFill="1" applyBorder="1" applyAlignment="1" applyProtection="1">
      <alignment horizontal="left" vertical="center"/>
      <protection locked="0"/>
    </xf>
    <xf numFmtId="38" fontId="13" fillId="2" borderId="48" xfId="0" applyNumberFormat="1" applyFont="1" applyFill="1" applyBorder="1" applyAlignment="1" applyProtection="1">
      <alignment horizontal="center" vertical="center"/>
      <protection locked="0"/>
    </xf>
    <xf numFmtId="38" fontId="13" fillId="2" borderId="49" xfId="0" applyNumberFormat="1" applyFont="1" applyFill="1" applyBorder="1" applyAlignment="1" applyProtection="1">
      <alignment horizontal="center" vertical="center"/>
      <protection locked="0"/>
    </xf>
    <xf numFmtId="38" fontId="13" fillId="2" borderId="50" xfId="0" applyNumberFormat="1" applyFont="1" applyFill="1" applyBorder="1" applyAlignment="1" applyProtection="1">
      <alignment horizontal="center" vertical="center"/>
      <protection locked="0"/>
    </xf>
    <xf numFmtId="49" fontId="13" fillId="2" borderId="51" xfId="0" applyNumberFormat="1" applyFont="1" applyFill="1" applyBorder="1" applyAlignment="1" applyProtection="1">
      <alignment horizontal="left" vertical="center"/>
      <protection locked="0"/>
    </xf>
    <xf numFmtId="14" fontId="13" fillId="2" borderId="49" xfId="0" applyNumberFormat="1" applyFont="1" applyFill="1" applyBorder="1" applyAlignment="1" applyProtection="1">
      <alignment horizontal="left" vertical="center"/>
      <protection locked="0"/>
    </xf>
    <xf numFmtId="49" fontId="13" fillId="2" borderId="50" xfId="0" applyNumberFormat="1" applyFont="1" applyFill="1" applyBorder="1" applyAlignment="1" applyProtection="1">
      <alignment horizontal="left" vertical="center"/>
      <protection locked="0"/>
    </xf>
    <xf numFmtId="49" fontId="13" fillId="2" borderId="7" xfId="0" applyNumberFormat="1" applyFont="1" applyFill="1" applyBorder="1" applyAlignment="1" applyProtection="1">
      <alignment horizontal="left" vertical="center"/>
      <protection locked="0"/>
    </xf>
    <xf numFmtId="49" fontId="13" fillId="2" borderId="11" xfId="0" applyNumberFormat="1" applyFont="1" applyFill="1" applyBorder="1" applyAlignment="1" applyProtection="1">
      <alignment horizontal="left" vertical="center"/>
      <protection locked="0"/>
    </xf>
    <xf numFmtId="49" fontId="13" fillId="2" borderId="14" xfId="0" applyNumberFormat="1" applyFont="1" applyFill="1" applyBorder="1" applyAlignment="1" applyProtection="1">
      <alignment horizontal="left" vertical="center"/>
      <protection locked="0"/>
    </xf>
    <xf numFmtId="14" fontId="13" fillId="2" borderId="52" xfId="0" applyNumberFormat="1" applyFont="1" applyFill="1" applyBorder="1" applyAlignment="1" applyProtection="1">
      <alignment horizontal="left" vertical="center"/>
      <protection locked="0"/>
    </xf>
    <xf numFmtId="38" fontId="13" fillId="2" borderId="53" xfId="0" applyNumberFormat="1" applyFont="1" applyFill="1" applyBorder="1" applyAlignment="1" applyProtection="1">
      <alignment horizontal="center" vertical="center"/>
      <protection locked="0"/>
    </xf>
    <xf numFmtId="38" fontId="13" fillId="2" borderId="54" xfId="0" applyNumberFormat="1" applyFont="1" applyFill="1" applyBorder="1" applyAlignment="1" applyProtection="1">
      <alignment horizontal="center" vertical="center"/>
      <protection locked="0"/>
    </xf>
    <xf numFmtId="38" fontId="13" fillId="2" borderId="55" xfId="0" applyNumberFormat="1" applyFont="1" applyFill="1" applyBorder="1" applyAlignment="1" applyProtection="1">
      <alignment horizontal="center" vertical="center"/>
      <protection locked="0"/>
    </xf>
    <xf numFmtId="49" fontId="13" fillId="2" borderId="56" xfId="0" applyNumberFormat="1" applyFont="1" applyFill="1" applyBorder="1" applyAlignment="1" applyProtection="1">
      <alignment horizontal="left" vertical="center"/>
      <protection locked="0"/>
    </xf>
    <xf numFmtId="14" fontId="13" fillId="2" borderId="54" xfId="0" applyNumberFormat="1" applyFont="1" applyFill="1" applyBorder="1" applyAlignment="1" applyProtection="1">
      <alignment horizontal="left" vertical="center"/>
      <protection locked="0"/>
    </xf>
    <xf numFmtId="49" fontId="13" fillId="2" borderId="55" xfId="0" applyNumberFormat="1" applyFont="1" applyFill="1" applyBorder="1" applyAlignment="1" applyProtection="1">
      <alignment horizontal="left" vertical="center"/>
      <protection locked="0"/>
    </xf>
    <xf numFmtId="49" fontId="13" fillId="2" borderId="10" xfId="0" applyNumberFormat="1" applyFont="1" applyFill="1" applyBorder="1" applyAlignment="1" applyProtection="1">
      <alignment horizontal="left" vertical="center"/>
      <protection locked="0"/>
    </xf>
    <xf numFmtId="49" fontId="13" fillId="2" borderId="9" xfId="0" applyNumberFormat="1" applyFont="1" applyFill="1" applyBorder="1" applyAlignment="1" applyProtection="1">
      <alignment horizontal="left" vertical="center" shrinkToFit="1"/>
      <protection locked="0"/>
    </xf>
    <xf numFmtId="49" fontId="13" fillId="2" borderId="11" xfId="0" applyNumberFormat="1" applyFont="1" applyFill="1" applyBorder="1" applyAlignment="1" applyProtection="1">
      <alignment horizontal="left" vertical="center" shrinkToFit="1"/>
      <protection locked="0"/>
    </xf>
    <xf numFmtId="49" fontId="13" fillId="2" borderId="0" xfId="0" applyNumberFormat="1" applyFont="1" applyFill="1" applyAlignment="1" applyProtection="1">
      <alignment horizontal="left" vertical="center"/>
      <protection locked="0"/>
    </xf>
    <xf numFmtId="0" fontId="3" fillId="0" borderId="0" xfId="6" applyFont="1">
      <alignment vertical="center"/>
    </xf>
    <xf numFmtId="0" fontId="7" fillId="0" borderId="0" xfId="2" applyFont="1">
      <alignment vertical="center"/>
    </xf>
    <xf numFmtId="0" fontId="3" fillId="0" borderId="0" xfId="2" applyFont="1">
      <alignment vertical="center"/>
    </xf>
    <xf numFmtId="178" fontId="3" fillId="0" borderId="0" xfId="1" applyNumberFormat="1" applyFont="1" applyAlignment="1">
      <alignment vertical="top"/>
    </xf>
    <xf numFmtId="178" fontId="6" fillId="0" borderId="0" xfId="1" applyNumberFormat="1" applyFont="1" applyAlignment="1">
      <alignment vertical="top"/>
    </xf>
    <xf numFmtId="178" fontId="6" fillId="0" borderId="0" xfId="1" applyNumberFormat="1" applyFont="1" applyAlignment="1">
      <alignment horizontal="right" vertical="top"/>
    </xf>
    <xf numFmtId="0" fontId="3" fillId="0" borderId="0" xfId="0" applyFont="1">
      <alignment vertical="center"/>
    </xf>
    <xf numFmtId="0" fontId="12" fillId="0" borderId="0" xfId="2" applyFont="1">
      <alignment vertical="center"/>
    </xf>
    <xf numFmtId="0" fontId="3" fillId="0" borderId="0" xfId="1" applyFont="1">
      <alignment vertical="center"/>
    </xf>
    <xf numFmtId="0" fontId="18" fillId="0" borderId="17" xfId="2" applyFont="1" applyBorder="1">
      <alignment vertical="center"/>
    </xf>
    <xf numFmtId="0" fontId="18" fillId="0" borderId="18" xfId="2" applyFont="1" applyBorder="1">
      <alignment vertical="center"/>
    </xf>
    <xf numFmtId="0" fontId="18" fillId="0" borderId="20" xfId="2" applyFont="1" applyBorder="1">
      <alignment vertical="center"/>
    </xf>
    <xf numFmtId="49" fontId="3" fillId="0" borderId="0" xfId="1" applyNumberFormat="1" applyFont="1">
      <alignment vertical="center"/>
    </xf>
    <xf numFmtId="0" fontId="18" fillId="0" borderId="21" xfId="2" applyFont="1" applyBorder="1">
      <alignment vertical="center"/>
    </xf>
    <xf numFmtId="0" fontId="18" fillId="0" borderId="0" xfId="2" applyFont="1">
      <alignment vertical="center"/>
    </xf>
    <xf numFmtId="0" fontId="18" fillId="0" borderId="23" xfId="2" applyFont="1" applyBorder="1">
      <alignment vertical="center"/>
    </xf>
    <xf numFmtId="0" fontId="18" fillId="0" borderId="19" xfId="2" applyFont="1" applyBorder="1">
      <alignment vertical="center"/>
    </xf>
    <xf numFmtId="0" fontId="18" fillId="0" borderId="15" xfId="2" applyFont="1" applyBorder="1">
      <alignment vertical="center"/>
    </xf>
    <xf numFmtId="0" fontId="18" fillId="0" borderId="16" xfId="2" applyFont="1" applyBorder="1">
      <alignment vertical="center"/>
    </xf>
    <xf numFmtId="0" fontId="15" fillId="0" borderId="21" xfId="0" applyFont="1" applyBorder="1">
      <alignment vertical="center"/>
    </xf>
    <xf numFmtId="0" fontId="15" fillId="0" borderId="0" xfId="0" applyFont="1">
      <alignment vertical="center"/>
    </xf>
    <xf numFmtId="0" fontId="3" fillId="0" borderId="18" xfId="0" applyFont="1" applyBorder="1">
      <alignment vertical="center"/>
    </xf>
    <xf numFmtId="0" fontId="3" fillId="0" borderId="20" xfId="0" applyFont="1" applyBorder="1">
      <alignment vertical="center"/>
    </xf>
    <xf numFmtId="179" fontId="3" fillId="0" borderId="21" xfId="0" applyNumberFormat="1" applyFont="1" applyBorder="1">
      <alignment vertical="center"/>
    </xf>
    <xf numFmtId="179" fontId="3" fillId="0" borderId="0" xfId="0" applyNumberFormat="1" applyFont="1">
      <alignment vertical="center"/>
    </xf>
    <xf numFmtId="0" fontId="16" fillId="0" borderId="0" xfId="0" applyFont="1" applyAlignment="1">
      <alignment horizontal="right" vertical="top"/>
    </xf>
    <xf numFmtId="0" fontId="16" fillId="0" borderId="0" xfId="0" applyFont="1" applyAlignment="1">
      <alignment vertical="top"/>
    </xf>
    <xf numFmtId="0" fontId="3" fillId="0" borderId="23" xfId="0" applyFont="1" applyBorder="1">
      <alignment vertical="center"/>
    </xf>
    <xf numFmtId="0" fontId="19" fillId="0" borderId="0" xfId="0" applyFont="1" applyAlignment="1">
      <alignment vertical="top"/>
    </xf>
    <xf numFmtId="0" fontId="3" fillId="0" borderId="21" xfId="0" applyFont="1" applyBorder="1">
      <alignment vertical="center"/>
    </xf>
    <xf numFmtId="176" fontId="16" fillId="0" borderId="0" xfId="0" applyNumberFormat="1" applyFont="1" applyAlignment="1">
      <alignment vertical="top"/>
    </xf>
    <xf numFmtId="0" fontId="14" fillId="0" borderId="23" xfId="0" applyFont="1" applyBorder="1" applyAlignment="1">
      <alignment vertical="top"/>
    </xf>
    <xf numFmtId="49" fontId="16" fillId="0" borderId="0" xfId="0" applyNumberFormat="1" applyFont="1" applyAlignment="1">
      <alignment horizontal="right" vertical="top"/>
    </xf>
    <xf numFmtId="0" fontId="3" fillId="0" borderId="0" xfId="2" applyFont="1" applyAlignment="1">
      <alignment horizontal="right" vertical="center"/>
    </xf>
    <xf numFmtId="0" fontId="19" fillId="0" borderId="0" xfId="0" quotePrefix="1" applyFont="1" applyAlignment="1">
      <alignment vertical="top"/>
    </xf>
    <xf numFmtId="49" fontId="19" fillId="0" borderId="0" xfId="0" applyNumberFormat="1" applyFont="1" applyAlignment="1">
      <alignment vertical="top"/>
    </xf>
    <xf numFmtId="181" fontId="19" fillId="0" borderId="0" xfId="0" applyNumberFormat="1" applyFont="1" applyAlignment="1">
      <alignment vertical="top"/>
    </xf>
    <xf numFmtId="0" fontId="3" fillId="0" borderId="21" xfId="2" applyFont="1" applyBorder="1">
      <alignment vertical="center"/>
    </xf>
    <xf numFmtId="0" fontId="20" fillId="0" borderId="0" xfId="0" applyFont="1" applyAlignment="1">
      <alignment vertical="top"/>
    </xf>
    <xf numFmtId="0" fontId="19" fillId="0" borderId="23" xfId="0" applyFont="1" applyBorder="1" applyAlignment="1">
      <alignment vertical="top"/>
    </xf>
    <xf numFmtId="0" fontId="3" fillId="0" borderId="19" xfId="0" applyFont="1" applyBorder="1">
      <alignment vertical="center"/>
    </xf>
    <xf numFmtId="0" fontId="3" fillId="0" borderId="15" xfId="0" applyFont="1" applyBorder="1">
      <alignment vertical="center"/>
    </xf>
    <xf numFmtId="0" fontId="14" fillId="0" borderId="15" xfId="0" applyFont="1" applyBorder="1" applyAlignment="1">
      <alignment vertical="top"/>
    </xf>
    <xf numFmtId="49" fontId="14" fillId="0" borderId="15" xfId="0" applyNumberFormat="1" applyFont="1" applyBorder="1" applyAlignment="1">
      <alignment vertical="top"/>
    </xf>
    <xf numFmtId="0" fontId="3" fillId="0" borderId="16" xfId="0" applyFont="1" applyBorder="1">
      <alignment vertical="center"/>
    </xf>
    <xf numFmtId="49" fontId="14" fillId="0" borderId="0" xfId="0" applyNumberFormat="1" applyFont="1" applyAlignment="1">
      <alignment vertical="top"/>
    </xf>
    <xf numFmtId="0" fontId="14" fillId="0" borderId="0" xfId="0" applyFont="1" applyAlignment="1">
      <alignment vertical="top"/>
    </xf>
    <xf numFmtId="49" fontId="3" fillId="0" borderId="0" xfId="2" applyNumberFormat="1" applyFont="1">
      <alignment vertical="center"/>
    </xf>
    <xf numFmtId="0" fontId="16" fillId="0" borderId="0" xfId="0" applyFont="1">
      <alignment vertical="center"/>
    </xf>
    <xf numFmtId="0" fontId="3" fillId="0" borderId="0" xfId="0" applyFont="1" applyAlignment="1">
      <alignment vertical="top"/>
    </xf>
    <xf numFmtId="49" fontId="16" fillId="0" borderId="0" xfId="0" applyNumberFormat="1" applyFont="1" applyAlignment="1">
      <alignment vertical="top"/>
    </xf>
    <xf numFmtId="181" fontId="16" fillId="0" borderId="0" xfId="0" applyNumberFormat="1" applyFont="1" applyAlignment="1">
      <alignment vertical="top"/>
    </xf>
    <xf numFmtId="0" fontId="16" fillId="0" borderId="15" xfId="0" applyFont="1" applyBorder="1" applyAlignment="1">
      <alignment horizontal="right" vertical="top"/>
    </xf>
    <xf numFmtId="0" fontId="16" fillId="0" borderId="15" xfId="0" applyFont="1" applyBorder="1" applyAlignment="1">
      <alignment vertical="top"/>
    </xf>
    <xf numFmtId="49" fontId="16" fillId="0" borderId="15" xfId="0" applyNumberFormat="1" applyFont="1" applyBorder="1" applyAlignment="1">
      <alignment vertical="top"/>
    </xf>
    <xf numFmtId="181" fontId="16" fillId="0" borderId="15" xfId="0" applyNumberFormat="1" applyFont="1" applyBorder="1" applyAlignment="1">
      <alignment vertical="top"/>
    </xf>
    <xf numFmtId="49" fontId="3" fillId="0" borderId="0" xfId="0" applyNumberFormat="1" applyFont="1">
      <alignment vertical="center"/>
    </xf>
    <xf numFmtId="177" fontId="3" fillId="0" borderId="0" xfId="2" applyNumberFormat="1" applyFont="1">
      <alignment vertical="center"/>
    </xf>
    <xf numFmtId="0" fontId="17" fillId="0" borderId="21" xfId="0" applyFont="1" applyBorder="1">
      <alignment vertical="center"/>
    </xf>
    <xf numFmtId="0" fontId="17" fillId="0" borderId="0" xfId="0" applyFont="1">
      <alignment vertical="center"/>
    </xf>
    <xf numFmtId="49" fontId="3" fillId="0" borderId="18" xfId="0" applyNumberFormat="1" applyFont="1" applyBorder="1">
      <alignment vertical="center"/>
    </xf>
    <xf numFmtId="177" fontId="3" fillId="0" borderId="18" xfId="0" applyNumberFormat="1" applyFont="1" applyBorder="1">
      <alignment vertical="center"/>
    </xf>
    <xf numFmtId="177" fontId="16" fillId="0" borderId="0" xfId="0" applyNumberFormat="1" applyFont="1" applyAlignment="1">
      <alignment vertical="top"/>
    </xf>
    <xf numFmtId="181" fontId="14" fillId="0" borderId="15" xfId="0" applyNumberFormat="1" applyFont="1" applyBorder="1" applyAlignment="1">
      <alignment vertical="top"/>
    </xf>
    <xf numFmtId="181" fontId="14" fillId="0" borderId="0" xfId="0" applyNumberFormat="1" applyFont="1" applyAlignment="1">
      <alignment vertical="top"/>
    </xf>
    <xf numFmtId="181" fontId="3" fillId="0" borderId="0" xfId="0" applyNumberFormat="1" applyFont="1">
      <alignment vertical="center"/>
    </xf>
    <xf numFmtId="0" fontId="19" fillId="0" borderId="0" xfId="0" applyFont="1">
      <alignment vertical="center"/>
    </xf>
    <xf numFmtId="0" fontId="3" fillId="0" borderId="23" xfId="2" applyFont="1" applyBorder="1">
      <alignment vertical="center"/>
    </xf>
    <xf numFmtId="49" fontId="19" fillId="0" borderId="0" xfId="0" applyNumberFormat="1" applyFont="1" applyAlignment="1">
      <alignment horizontal="right" vertical="top"/>
    </xf>
    <xf numFmtId="177" fontId="14" fillId="0" borderId="15" xfId="0" applyNumberFormat="1" applyFont="1" applyBorder="1" applyAlignment="1">
      <alignment vertical="top"/>
    </xf>
    <xf numFmtId="177" fontId="14" fillId="0" borderId="0" xfId="0" applyNumberFormat="1" applyFont="1" applyAlignment="1">
      <alignment vertical="top"/>
    </xf>
    <xf numFmtId="0" fontId="15" fillId="0" borderId="19" xfId="0" applyFont="1" applyBorder="1" applyAlignment="1">
      <alignment horizontal="left" vertical="center" indent="1"/>
    </xf>
    <xf numFmtId="0" fontId="3" fillId="0" borderId="15" xfId="2" applyFont="1" applyBorder="1">
      <alignment vertical="center"/>
    </xf>
    <xf numFmtId="176" fontId="3" fillId="0" borderId="18" xfId="0" applyNumberFormat="1" applyFont="1" applyBorder="1">
      <alignment vertical="center"/>
    </xf>
    <xf numFmtId="49" fontId="3" fillId="0" borderId="20" xfId="0" applyNumberFormat="1" applyFont="1" applyBorder="1">
      <alignment vertical="center"/>
    </xf>
    <xf numFmtId="0" fontId="3" fillId="0" borderId="0" xfId="0" applyFont="1" applyAlignment="1">
      <alignment horizontal="left" vertical="top"/>
    </xf>
    <xf numFmtId="180" fontId="3" fillId="0" borderId="0" xfId="0" applyNumberFormat="1" applyFont="1">
      <alignment vertical="center"/>
    </xf>
    <xf numFmtId="0" fontId="16" fillId="0" borderId="0" xfId="0" applyFont="1" applyAlignment="1">
      <alignment horizontal="left" vertical="top"/>
    </xf>
    <xf numFmtId="177" fontId="3" fillId="0" borderId="0" xfId="1" applyNumberFormat="1" applyFont="1" applyAlignment="1">
      <alignment vertical="top"/>
    </xf>
    <xf numFmtId="177" fontId="3" fillId="0" borderId="0" xfId="1" applyNumberFormat="1" applyFont="1">
      <alignment vertical="center"/>
    </xf>
    <xf numFmtId="181" fontId="3" fillId="0" borderId="0" xfId="1" applyNumberFormat="1" applyFont="1">
      <alignment vertical="center"/>
    </xf>
    <xf numFmtId="0" fontId="3" fillId="0" borderId="0" xfId="0" applyFont="1" applyAlignment="1">
      <alignment horizontal="left" vertical="center"/>
    </xf>
    <xf numFmtId="49" fontId="19" fillId="0" borderId="0" xfId="0" applyNumberFormat="1" applyFont="1" applyAlignment="1">
      <alignment horizontal="left" vertical="top"/>
    </xf>
    <xf numFmtId="0" fontId="3" fillId="0" borderId="0" xfId="2" applyFont="1" applyAlignment="1">
      <alignment vertical="top"/>
    </xf>
    <xf numFmtId="176" fontId="14" fillId="0" borderId="15" xfId="0" applyNumberFormat="1" applyFont="1" applyBorder="1" applyAlignment="1">
      <alignment vertical="top"/>
    </xf>
    <xf numFmtId="176" fontId="14" fillId="0" borderId="0" xfId="0" applyNumberFormat="1" applyFont="1" applyAlignment="1">
      <alignment vertical="top"/>
    </xf>
    <xf numFmtId="176" fontId="3" fillId="0" borderId="0" xfId="0" applyNumberFormat="1" applyFont="1">
      <alignment vertical="center"/>
    </xf>
    <xf numFmtId="177" fontId="3" fillId="0" borderId="0" xfId="0" applyNumberFormat="1" applyFont="1">
      <alignment vertical="center"/>
    </xf>
    <xf numFmtId="0" fontId="15" fillId="0" borderId="19" xfId="0" applyFont="1" applyBorder="1">
      <alignment vertical="center"/>
    </xf>
    <xf numFmtId="176" fontId="3" fillId="0" borderId="0" xfId="2" applyNumberFormat="1" applyFont="1">
      <alignment vertical="center"/>
    </xf>
    <xf numFmtId="181" fontId="3" fillId="0" borderId="0" xfId="2" applyNumberFormat="1" applyFont="1">
      <alignment vertical="center"/>
    </xf>
    <xf numFmtId="181" fontId="3" fillId="0" borderId="18" xfId="0" applyNumberFormat="1" applyFont="1" applyBorder="1">
      <alignment vertical="center"/>
    </xf>
    <xf numFmtId="49" fontId="3" fillId="0" borderId="0" xfId="0" applyNumberFormat="1" applyFont="1" applyAlignment="1">
      <alignment horizontal="right" vertical="center"/>
    </xf>
    <xf numFmtId="49" fontId="3" fillId="0" borderId="24"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176" fontId="3" fillId="0" borderId="15" xfId="0" applyNumberFormat="1" applyFont="1" applyBorder="1">
      <alignment vertical="center"/>
    </xf>
    <xf numFmtId="0" fontId="3" fillId="0" borderId="18" xfId="2" applyFont="1" applyBorder="1">
      <alignment vertical="center"/>
    </xf>
    <xf numFmtId="0" fontId="3" fillId="0" borderId="20" xfId="2" applyFont="1" applyBorder="1">
      <alignment vertical="center"/>
    </xf>
    <xf numFmtId="49" fontId="3" fillId="0" borderId="0" xfId="0" applyNumberFormat="1" applyFont="1" applyAlignment="1">
      <alignment horizontal="right" vertical="top"/>
    </xf>
    <xf numFmtId="49" fontId="3" fillId="0" borderId="15" xfId="0" applyNumberFormat="1" applyFont="1" applyBorder="1" applyAlignment="1">
      <alignment vertical="top"/>
    </xf>
    <xf numFmtId="0" fontId="3" fillId="0" borderId="15" xfId="0" applyFont="1" applyBorder="1" applyAlignment="1">
      <alignment vertical="top"/>
    </xf>
    <xf numFmtId="0" fontId="3" fillId="0" borderId="16" xfId="2" applyFont="1" applyBorder="1">
      <alignment vertical="center"/>
    </xf>
    <xf numFmtId="0" fontId="7" fillId="0" borderId="0" xfId="0" applyFont="1">
      <alignment vertical="center"/>
    </xf>
    <xf numFmtId="178" fontId="3" fillId="0" borderId="0" xfId="1" applyNumberFormat="1" applyFont="1" applyAlignment="1">
      <alignment vertical="top" wrapText="1"/>
    </xf>
    <xf numFmtId="0" fontId="3" fillId="0" borderId="0" xfId="0" applyFont="1" applyAlignment="1">
      <alignment horizontal="center" vertical="center"/>
    </xf>
    <xf numFmtId="0" fontId="3" fillId="0" borderId="0" xfId="0" applyFont="1" applyAlignment="1">
      <alignment vertical="center" wrapText="1"/>
    </xf>
    <xf numFmtId="49" fontId="22" fillId="0" borderId="17" xfId="0" applyNumberFormat="1" applyFont="1" applyBorder="1" applyAlignment="1">
      <alignment horizontal="center"/>
    </xf>
    <xf numFmtId="49" fontId="22" fillId="0" borderId="61" xfId="0" applyNumberFormat="1" applyFont="1" applyBorder="1" applyAlignment="1">
      <alignment horizontal="center"/>
    </xf>
    <xf numFmtId="49" fontId="22" fillId="0" borderId="18" xfId="0" applyNumberFormat="1" applyFont="1" applyBorder="1" applyAlignment="1">
      <alignment horizontal="center"/>
    </xf>
    <xf numFmtId="49" fontId="22" fillId="0" borderId="60" xfId="0" applyNumberFormat="1" applyFont="1" applyBorder="1" applyAlignment="1">
      <alignment horizontal="center"/>
    </xf>
    <xf numFmtId="49" fontId="22" fillId="0" borderId="63" xfId="0" applyNumberFormat="1" applyFont="1" applyBorder="1" applyAlignment="1">
      <alignment horizontal="center"/>
    </xf>
    <xf numFmtId="49" fontId="22" fillId="0" borderId="20" xfId="0" applyNumberFormat="1" applyFont="1" applyBorder="1" applyAlignment="1">
      <alignment horizontal="center"/>
    </xf>
    <xf numFmtId="0" fontId="3" fillId="0" borderId="19" xfId="0" applyFont="1" applyBorder="1" applyAlignment="1">
      <alignment horizontal="center" vertical="center"/>
    </xf>
    <xf numFmtId="0" fontId="3" fillId="0" borderId="59" xfId="0" applyFont="1" applyBorder="1" applyAlignment="1">
      <alignment horizontal="center" vertical="center"/>
    </xf>
    <xf numFmtId="0" fontId="3" fillId="0" borderId="15" xfId="0" applyFont="1" applyBorder="1" applyAlignment="1">
      <alignment horizontal="center" vertical="center"/>
    </xf>
    <xf numFmtId="0" fontId="3" fillId="0" borderId="62" xfId="0" applyFont="1" applyBorder="1" applyAlignment="1">
      <alignment horizontal="center" vertical="center"/>
    </xf>
    <xf numFmtId="0" fontId="3" fillId="0" borderId="59" xfId="0" applyFont="1" applyBorder="1" applyAlignment="1">
      <alignment horizontal="center" vertical="top" textRotation="255"/>
    </xf>
    <xf numFmtId="0" fontId="3" fillId="0" borderId="58" xfId="0" applyFont="1" applyBorder="1" applyAlignment="1">
      <alignment horizontal="center" vertical="center"/>
    </xf>
    <xf numFmtId="0" fontId="13" fillId="4" borderId="22" xfId="0" applyFont="1" applyFill="1" applyBorder="1" applyAlignment="1">
      <alignment horizontal="left" vertical="center" wrapText="1"/>
    </xf>
    <xf numFmtId="0" fontId="13" fillId="4" borderId="27" xfId="0" applyFont="1" applyFill="1" applyBorder="1" applyAlignment="1">
      <alignment horizontal="left" vertical="center"/>
    </xf>
    <xf numFmtId="0" fontId="13" fillId="4" borderId="33" xfId="0" applyFont="1" applyFill="1" applyBorder="1" applyAlignment="1">
      <alignment horizontal="left" vertical="center"/>
    </xf>
    <xf numFmtId="0" fontId="13" fillId="4" borderId="34" xfId="0" applyFont="1" applyFill="1" applyBorder="1" applyAlignment="1">
      <alignment horizontal="left" vertical="center" wrapText="1"/>
    </xf>
    <xf numFmtId="0" fontId="13" fillId="4" borderId="31" xfId="0" applyFont="1" applyFill="1" applyBorder="1" applyAlignment="1">
      <alignment horizontal="left" vertical="center"/>
    </xf>
    <xf numFmtId="0" fontId="13" fillId="4" borderId="2" xfId="0" applyFont="1" applyFill="1" applyBorder="1" applyAlignment="1">
      <alignment horizontal="left" vertical="center"/>
    </xf>
    <xf numFmtId="0" fontId="13" fillId="4" borderId="34"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4" borderId="33" xfId="0" applyFont="1" applyFill="1" applyBorder="1" applyAlignment="1">
      <alignment horizontal="center" vertical="center"/>
    </xf>
    <xf numFmtId="0" fontId="13" fillId="4" borderId="31"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1" xfId="0" applyFont="1" applyFill="1" applyBorder="1" applyAlignment="1">
      <alignment horizontal="center" vertical="center" wrapText="1"/>
    </xf>
    <xf numFmtId="0" fontId="13" fillId="4" borderId="27" xfId="0" applyFont="1" applyFill="1" applyBorder="1" applyAlignment="1">
      <alignment horizontal="center" vertical="center"/>
    </xf>
    <xf numFmtId="0" fontId="3" fillId="0" borderId="5" xfId="0" applyFont="1" applyBorder="1">
      <alignment vertical="center"/>
    </xf>
    <xf numFmtId="0" fontId="3" fillId="3" borderId="35" xfId="0" applyFont="1" applyFill="1" applyBorder="1">
      <alignment vertical="center"/>
    </xf>
    <xf numFmtId="14" fontId="3" fillId="3" borderId="36" xfId="0" applyNumberFormat="1" applyFont="1" applyFill="1" applyBorder="1" applyAlignment="1">
      <alignment horizontal="left" vertical="center"/>
    </xf>
    <xf numFmtId="49" fontId="3" fillId="3" borderId="28" xfId="0" applyNumberFormat="1" applyFont="1" applyFill="1" applyBorder="1" applyAlignment="1">
      <alignment horizontal="left" vertical="center"/>
    </xf>
    <xf numFmtId="14" fontId="3" fillId="3" borderId="35" xfId="0" applyNumberFormat="1" applyFont="1" applyFill="1" applyBorder="1" applyAlignment="1">
      <alignment horizontal="left" vertical="center"/>
    </xf>
    <xf numFmtId="183" fontId="3" fillId="3" borderId="37" xfId="0" applyNumberFormat="1" applyFont="1" applyFill="1" applyBorder="1" applyAlignment="1">
      <alignment horizontal="center" vertical="center"/>
    </xf>
    <xf numFmtId="183" fontId="3" fillId="3" borderId="38" xfId="0" applyNumberFormat="1" applyFont="1" applyFill="1" applyBorder="1" applyAlignment="1">
      <alignment horizontal="center" vertical="center"/>
    </xf>
    <xf numFmtId="183" fontId="3" fillId="3" borderId="39" xfId="0" applyNumberFormat="1" applyFont="1" applyFill="1" applyBorder="1" applyAlignment="1">
      <alignment horizontal="center" vertical="center"/>
    </xf>
    <xf numFmtId="0" fontId="3" fillId="3" borderId="40" xfId="0" applyFont="1" applyFill="1" applyBorder="1" applyAlignment="1">
      <alignment horizontal="left" vertical="center"/>
    </xf>
    <xf numFmtId="14" fontId="3" fillId="3" borderId="41" xfId="0" applyNumberFormat="1" applyFont="1" applyFill="1" applyBorder="1" applyAlignment="1">
      <alignment horizontal="left" vertical="center"/>
    </xf>
    <xf numFmtId="0" fontId="3" fillId="3" borderId="42" xfId="0" applyFont="1" applyFill="1" applyBorder="1" applyAlignment="1">
      <alignment horizontal="left" vertical="center"/>
    </xf>
    <xf numFmtId="0" fontId="3" fillId="3" borderId="37" xfId="0" applyFont="1" applyFill="1" applyBorder="1" applyAlignment="1">
      <alignment horizontal="left" vertical="center"/>
    </xf>
    <xf numFmtId="14" fontId="3" fillId="3" borderId="38" xfId="0" applyNumberFormat="1" applyFont="1" applyFill="1" applyBorder="1" applyAlignment="1">
      <alignment horizontal="left" vertical="center"/>
    </xf>
    <xf numFmtId="0" fontId="3" fillId="3" borderId="41" xfId="0" applyFont="1" applyFill="1" applyBorder="1" applyAlignment="1">
      <alignment horizontal="left" vertical="center"/>
    </xf>
    <xf numFmtId="0" fontId="3" fillId="3" borderId="39" xfId="0" applyFont="1" applyFill="1" applyBorder="1" applyAlignment="1">
      <alignment horizontal="left" vertical="center"/>
    </xf>
    <xf numFmtId="0" fontId="3" fillId="3" borderId="35" xfId="0" applyFont="1" applyFill="1" applyBorder="1" applyAlignment="1">
      <alignment horizontal="left" vertical="center" shrinkToFit="1"/>
    </xf>
    <xf numFmtId="0" fontId="3" fillId="0" borderId="9" xfId="0" applyFont="1" applyBorder="1">
      <alignment vertical="center"/>
    </xf>
    <xf numFmtId="0" fontId="3" fillId="0" borderId="43" xfId="0" applyFont="1" applyBorder="1">
      <alignment vertical="center"/>
    </xf>
    <xf numFmtId="0" fontId="3" fillId="0" borderId="52" xfId="0" applyFont="1" applyBorder="1">
      <alignment vertical="center"/>
    </xf>
    <xf numFmtId="0" fontId="3" fillId="0" borderId="0" xfId="1" applyFont="1" applyAlignment="1">
      <alignment horizontal="left" vertical="center"/>
    </xf>
    <xf numFmtId="0" fontId="3" fillId="0" borderId="0" xfId="2" applyFont="1" applyAlignment="1">
      <alignment horizontal="left" vertical="center"/>
    </xf>
    <xf numFmtId="0" fontId="6" fillId="0" borderId="0" xfId="1" applyFont="1" applyAlignment="1">
      <alignment horizontal="right" vertical="top" wrapText="1"/>
    </xf>
    <xf numFmtId="0" fontId="16" fillId="0" borderId="0" xfId="0" applyFont="1" applyAlignment="1">
      <alignment vertical="center" wrapText="1"/>
    </xf>
    <xf numFmtId="49" fontId="13" fillId="2" borderId="13" xfId="1" applyNumberFormat="1" applyFont="1" applyFill="1" applyBorder="1" applyAlignment="1" applyProtection="1">
      <alignment horizontal="center" vertical="center"/>
      <protection locked="0"/>
    </xf>
    <xf numFmtId="49" fontId="13" fillId="2" borderId="9" xfId="1" applyNumberFormat="1" applyFont="1" applyFill="1" applyBorder="1" applyAlignment="1" applyProtection="1">
      <alignment horizontal="center" vertical="center"/>
      <protection locked="0"/>
    </xf>
    <xf numFmtId="0" fontId="3" fillId="0" borderId="6" xfId="2" applyFont="1" applyBorder="1">
      <alignment vertical="center"/>
    </xf>
    <xf numFmtId="0" fontId="3" fillId="0" borderId="7" xfId="2" applyFont="1" applyBorder="1">
      <alignment vertical="center"/>
    </xf>
    <xf numFmtId="0" fontId="3" fillId="0" borderId="9" xfId="2"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38" fontId="3" fillId="0" borderId="13" xfId="1" applyNumberFormat="1" applyFont="1" applyBorder="1" applyAlignment="1">
      <alignment horizontal="right" vertical="center"/>
    </xf>
    <xf numFmtId="181" fontId="3" fillId="0" borderId="7" xfId="1" applyNumberFormat="1" applyFont="1" applyBorder="1" applyAlignment="1">
      <alignment horizontal="right" vertical="center"/>
    </xf>
    <xf numFmtId="181" fontId="3" fillId="0" borderId="9" xfId="1" applyNumberFormat="1" applyFont="1" applyBorder="1" applyAlignment="1">
      <alignment horizontal="right" vertical="center"/>
    </xf>
    <xf numFmtId="0" fontId="3" fillId="0" borderId="22"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49" fontId="13" fillId="2" borderId="0" xfId="0" applyNumberFormat="1" applyFont="1" applyFill="1" applyAlignment="1" applyProtection="1">
      <alignment horizontal="left" vertical="center" shrinkToFit="1"/>
      <protection locked="0"/>
    </xf>
    <xf numFmtId="0" fontId="13" fillId="2" borderId="0" xfId="0" applyFont="1" applyFill="1" applyAlignment="1" applyProtection="1">
      <alignment horizontal="left" vertical="center" shrinkToFit="1"/>
      <protection locked="0"/>
    </xf>
    <xf numFmtId="49" fontId="13" fillId="2" borderId="0" xfId="0" applyNumberFormat="1" applyFont="1" applyFill="1" applyAlignment="1" applyProtection="1">
      <alignment horizontal="left" vertical="center"/>
      <protection locked="0"/>
    </xf>
    <xf numFmtId="0" fontId="13" fillId="2" borderId="0" xfId="0" applyFont="1" applyFill="1" applyAlignment="1" applyProtection="1">
      <alignment horizontal="left" vertical="center"/>
      <protection locked="0"/>
    </xf>
    <xf numFmtId="0" fontId="19" fillId="0" borderId="0" xfId="0" applyFont="1" applyAlignment="1">
      <alignment horizontal="left" vertical="center" wrapText="1"/>
    </xf>
    <xf numFmtId="0" fontId="19" fillId="0" borderId="0" xfId="0" applyFont="1" applyAlignment="1">
      <alignment vertical="top" wrapText="1"/>
    </xf>
    <xf numFmtId="0" fontId="19" fillId="0" borderId="0" xfId="0" applyFont="1" applyAlignment="1">
      <alignment vertical="top"/>
    </xf>
    <xf numFmtId="14" fontId="13" fillId="2" borderId="0" xfId="0" applyNumberFormat="1" applyFont="1" applyFill="1" applyAlignment="1" applyProtection="1">
      <alignment horizontal="left" vertical="center"/>
      <protection locked="0"/>
    </xf>
    <xf numFmtId="38" fontId="13" fillId="2" borderId="12" xfId="1" applyNumberFormat="1" applyFont="1" applyFill="1" applyBorder="1" applyAlignment="1" applyProtection="1">
      <alignment horizontal="right" vertical="center"/>
      <protection locked="0"/>
    </xf>
    <xf numFmtId="181" fontId="13" fillId="2" borderId="4" xfId="1" applyNumberFormat="1" applyFont="1" applyFill="1" applyBorder="1" applyAlignment="1" applyProtection="1">
      <alignment horizontal="right" vertical="center"/>
      <protection locked="0"/>
    </xf>
    <xf numFmtId="181" fontId="13" fillId="2" borderId="5" xfId="1" applyNumberFormat="1" applyFont="1" applyFill="1" applyBorder="1" applyAlignment="1" applyProtection="1">
      <alignment horizontal="right" vertical="center"/>
      <protection locked="0"/>
    </xf>
    <xf numFmtId="0" fontId="3" fillId="0" borderId="0" xfId="0" applyFont="1">
      <alignment vertical="center"/>
    </xf>
    <xf numFmtId="0" fontId="15" fillId="0" borderId="17" xfId="0" applyFont="1" applyBorder="1" applyAlignment="1">
      <alignment horizontal="left" vertical="center" indent="1"/>
    </xf>
    <xf numFmtId="0" fontId="15" fillId="0" borderId="18" xfId="0" applyFont="1" applyBorder="1" applyAlignment="1">
      <alignment horizontal="left" vertical="center" indent="1"/>
    </xf>
    <xf numFmtId="0" fontId="15" fillId="0" borderId="20" xfId="0" applyFont="1" applyBorder="1" applyAlignment="1">
      <alignment horizontal="left" vertical="center" indent="1"/>
    </xf>
    <xf numFmtId="177" fontId="3" fillId="0" borderId="13" xfId="1" applyNumberFormat="1" applyFont="1" applyBorder="1" applyAlignment="1">
      <alignment horizontal="left" vertical="center"/>
    </xf>
    <xf numFmtId="177" fontId="3" fillId="0" borderId="7" xfId="1" applyNumberFormat="1" applyFont="1" applyBorder="1" applyAlignment="1">
      <alignment horizontal="left" vertical="center"/>
    </xf>
    <xf numFmtId="177" fontId="3" fillId="0" borderId="9" xfId="1" applyNumberFormat="1" applyFont="1" applyBorder="1" applyAlignment="1">
      <alignment horizontal="left" vertical="center"/>
    </xf>
    <xf numFmtId="38" fontId="13" fillId="2" borderId="13" xfId="1" applyNumberFormat="1" applyFont="1" applyFill="1" applyBorder="1" applyAlignment="1" applyProtection="1">
      <alignment horizontal="right" vertical="center"/>
      <protection locked="0"/>
    </xf>
    <xf numFmtId="181" fontId="13" fillId="2" borderId="7" xfId="1" applyNumberFormat="1" applyFont="1" applyFill="1" applyBorder="1" applyAlignment="1" applyProtection="1">
      <alignment horizontal="right" vertical="center"/>
      <protection locked="0"/>
    </xf>
    <xf numFmtId="181" fontId="13" fillId="2" borderId="9" xfId="1" applyNumberFormat="1" applyFont="1" applyFill="1" applyBorder="1" applyAlignment="1" applyProtection="1">
      <alignment horizontal="right" vertical="center"/>
      <protection locked="0"/>
    </xf>
    <xf numFmtId="181" fontId="3" fillId="0" borderId="13" xfId="1" applyNumberFormat="1" applyFont="1" applyBorder="1" applyAlignment="1">
      <alignment horizontal="left" vertical="center"/>
    </xf>
    <xf numFmtId="181" fontId="3" fillId="0" borderId="7" xfId="1" applyNumberFormat="1" applyFont="1" applyBorder="1" applyAlignment="1">
      <alignment horizontal="left" vertical="center"/>
    </xf>
    <xf numFmtId="181" fontId="3" fillId="0" borderId="9" xfId="1" applyNumberFormat="1" applyFont="1" applyBorder="1" applyAlignment="1">
      <alignment horizontal="left" vertical="center"/>
    </xf>
    <xf numFmtId="177" fontId="3" fillId="0" borderId="12" xfId="1" applyNumberFormat="1" applyFont="1" applyBorder="1" applyAlignment="1">
      <alignment horizontal="left" vertical="center"/>
    </xf>
    <xf numFmtId="177" fontId="3" fillId="0" borderId="4" xfId="1" applyNumberFormat="1" applyFont="1" applyBorder="1" applyAlignment="1">
      <alignment horizontal="left" vertical="center"/>
    </xf>
    <xf numFmtId="177" fontId="3" fillId="0" borderId="5" xfId="1" applyNumberFormat="1" applyFont="1" applyBorder="1" applyAlignment="1">
      <alignment horizontal="left" vertical="center"/>
    </xf>
    <xf numFmtId="182" fontId="13" fillId="2" borderId="0" xfId="0" applyNumberFormat="1" applyFont="1" applyFill="1" applyAlignment="1" applyProtection="1">
      <alignment horizontal="left" vertical="center"/>
      <protection locked="0"/>
    </xf>
    <xf numFmtId="180" fontId="13" fillId="2" borderId="0" xfId="0" applyNumberFormat="1" applyFont="1" applyFill="1" applyAlignment="1" applyProtection="1">
      <alignment horizontal="left" vertical="center"/>
      <protection locked="0"/>
    </xf>
    <xf numFmtId="38" fontId="13" fillId="2" borderId="0" xfId="0" applyNumberFormat="1" applyFont="1" applyFill="1" applyAlignment="1" applyProtection="1">
      <alignment horizontal="right" vertical="center"/>
      <protection locked="0"/>
    </xf>
    <xf numFmtId="177" fontId="13" fillId="2" borderId="0" xfId="0" applyNumberFormat="1" applyFont="1" applyFill="1" applyAlignment="1" applyProtection="1">
      <alignment horizontal="left" vertical="center"/>
      <protection locked="0"/>
    </xf>
    <xf numFmtId="0" fontId="6" fillId="0" borderId="0" xfId="1" applyFont="1" applyAlignment="1">
      <alignment horizontal="right" vertical="top"/>
    </xf>
    <xf numFmtId="178" fontId="6" fillId="0" borderId="0" xfId="1" applyNumberFormat="1" applyFont="1" applyAlignment="1">
      <alignment horizontal="right" vertical="top"/>
    </xf>
    <xf numFmtId="181" fontId="13" fillId="2" borderId="0" xfId="0" applyNumberFormat="1" applyFont="1" applyFill="1" applyAlignment="1" applyProtection="1">
      <alignment horizontal="left" vertical="center"/>
      <protection locked="0"/>
    </xf>
    <xf numFmtId="0" fontId="16" fillId="0" borderId="0" xfId="0" applyFont="1" applyAlignment="1">
      <alignment vertical="top"/>
    </xf>
    <xf numFmtId="177" fontId="13" fillId="0" borderId="13" xfId="1" applyNumberFormat="1" applyFont="1" applyBorder="1" applyAlignment="1">
      <alignment horizontal="left" vertical="center" wrapText="1"/>
    </xf>
    <xf numFmtId="177" fontId="13" fillId="0" borderId="19" xfId="1" applyNumberFormat="1" applyFont="1" applyBorder="1" applyAlignment="1">
      <alignment horizontal="left" vertical="center"/>
    </xf>
    <xf numFmtId="177" fontId="3" fillId="0" borderId="15" xfId="1" applyNumberFormat="1" applyFont="1" applyBorder="1" applyAlignment="1">
      <alignment horizontal="left" vertical="center"/>
    </xf>
    <xf numFmtId="177" fontId="3" fillId="0" borderId="16" xfId="1" applyNumberFormat="1" applyFont="1" applyBorder="1" applyAlignment="1">
      <alignment horizontal="left" vertical="center"/>
    </xf>
    <xf numFmtId="38" fontId="13" fillId="2" borderId="14" xfId="1" applyNumberFormat="1" applyFont="1" applyFill="1" applyBorder="1" applyAlignment="1" applyProtection="1">
      <alignment horizontal="right" vertical="center"/>
      <protection locked="0"/>
    </xf>
    <xf numFmtId="181" fontId="13" fillId="2" borderId="10" xfId="1" applyNumberFormat="1" applyFont="1" applyFill="1" applyBorder="1" applyAlignment="1" applyProtection="1">
      <alignment horizontal="right" vertical="center"/>
      <protection locked="0"/>
    </xf>
    <xf numFmtId="181" fontId="13" fillId="2" borderId="11" xfId="1" applyNumberFormat="1" applyFont="1" applyFill="1" applyBorder="1" applyAlignment="1" applyProtection="1">
      <alignment horizontal="right" vertical="center"/>
      <protection locked="0"/>
    </xf>
    <xf numFmtId="49" fontId="3" fillId="0" borderId="2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3" fillId="2" borderId="12" xfId="1" applyNumberFormat="1" applyFont="1" applyFill="1" applyBorder="1" applyAlignment="1" applyProtection="1">
      <alignment horizontal="center" vertical="center"/>
      <protection locked="0"/>
    </xf>
    <xf numFmtId="49" fontId="13" fillId="2" borderId="5" xfId="1" applyNumberFormat="1" applyFont="1" applyFill="1" applyBorder="1" applyAlignment="1" applyProtection="1">
      <alignment horizontal="center" vertical="center"/>
      <protection locked="0"/>
    </xf>
    <xf numFmtId="0" fontId="3" fillId="0" borderId="57" xfId="2" applyFont="1" applyBorder="1">
      <alignment vertical="center"/>
    </xf>
    <xf numFmtId="0" fontId="3" fillId="0" borderId="10" xfId="2" applyFont="1" applyBorder="1">
      <alignment vertical="center"/>
    </xf>
    <xf numFmtId="0" fontId="3" fillId="0" borderId="11" xfId="2" applyFont="1" applyBorder="1">
      <alignment vertical="center"/>
    </xf>
    <xf numFmtId="49" fontId="13" fillId="2" borderId="14" xfId="1" applyNumberFormat="1" applyFont="1" applyFill="1" applyBorder="1" applyAlignment="1" applyProtection="1">
      <alignment horizontal="center" vertical="center"/>
      <protection locked="0"/>
    </xf>
    <xf numFmtId="49" fontId="13" fillId="2" borderId="11" xfId="1" applyNumberFormat="1" applyFont="1" applyFill="1" applyBorder="1" applyAlignment="1" applyProtection="1">
      <alignment horizontal="center" vertical="center"/>
      <protection locked="0"/>
    </xf>
    <xf numFmtId="0" fontId="13" fillId="4" borderId="29" xfId="0" applyFont="1" applyFill="1" applyBorder="1" applyAlignment="1">
      <alignment horizontal="center" vertical="center"/>
    </xf>
    <xf numFmtId="0" fontId="21" fillId="0" borderId="0" xfId="0" applyFont="1" applyAlignment="1">
      <alignment vertical="center" wrapTex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9" xfId="0" applyFont="1" applyBorder="1" applyAlignment="1">
      <alignment horizontal="left" vertical="center"/>
    </xf>
    <xf numFmtId="0" fontId="3" fillId="0" borderId="30" xfId="0" applyFont="1" applyBorder="1" applyAlignment="1">
      <alignment horizontal="center" vertical="center" wrapText="1"/>
    </xf>
    <xf numFmtId="0" fontId="3" fillId="0" borderId="32" xfId="0" applyFont="1" applyBorder="1" applyAlignment="1">
      <alignment horizontal="center" vertical="center"/>
    </xf>
    <xf numFmtId="0" fontId="3" fillId="0" borderId="30" xfId="0" applyFont="1" applyBorder="1" applyAlignment="1">
      <alignment horizontal="left" vertical="center"/>
    </xf>
    <xf numFmtId="0" fontId="3" fillId="0" borderId="32" xfId="0" applyFont="1" applyBorder="1" applyAlignment="1">
      <alignment horizontal="left" vertical="center"/>
    </xf>
  </cellXfs>
  <cellStyles count="8">
    <cellStyle name="桁区切り 2" xfId="4" xr:uid="{00000000-0005-0000-0000-000001000000}"/>
    <cellStyle name="桁区切り 3" xfId="7" xr:uid="{00000000-0005-0000-0000-000002000000}"/>
    <cellStyle name="標準" xfId="0" builtinId="0"/>
    <cellStyle name="標準 3 3" xfId="3" xr:uid="{00000000-0005-0000-0000-000004000000}"/>
    <cellStyle name="標準 5" xfId="2" xr:uid="{00000000-0005-0000-0000-000005000000}"/>
    <cellStyle name="標準 5 2" xfId="1" xr:uid="{00000000-0005-0000-0000-000006000000}"/>
    <cellStyle name="標準 5 2 2" xfId="6" xr:uid="{00000000-0005-0000-0000-000007000000}"/>
    <cellStyle name="標準 9" xfId="5" xr:uid="{00000000-0005-0000-0000-000008000000}"/>
  </cellStyles>
  <dxfs count="49">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CCFF"/>
      <color rgb="FFEEAAFC"/>
      <color rgb="FF000000"/>
      <color rgb="FFFF0000"/>
      <color rgb="FFA6A6A6"/>
      <color rgb="FFE2EFDA"/>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B242"/>
  <sheetViews>
    <sheetView showGridLines="0" tabSelected="1" topLeftCell="B1" zoomScaleNormal="100" workbookViewId="0">
      <selection activeCell="B1" sqref="B1"/>
    </sheetView>
  </sheetViews>
  <sheetFormatPr defaultColWidth="9" defaultRowHeight="13.5" x14ac:dyDescent="0.15"/>
  <cols>
    <col min="1" max="1" width="10.375" style="37" hidden="1" customWidth="1"/>
    <col min="2" max="3" width="1.625" style="37" customWidth="1"/>
    <col min="4" max="4" width="6.125" style="37" customWidth="1"/>
    <col min="5" max="5" width="5.625" style="37" customWidth="1"/>
    <col min="6" max="6" width="6.625" style="37" customWidth="1"/>
    <col min="7" max="7" width="6.125" style="37" customWidth="1"/>
    <col min="8" max="8" width="2.625" style="37" customWidth="1"/>
    <col min="9" max="9" width="1.625" style="37" customWidth="1"/>
    <col min="10" max="10" width="8.125" style="37" customWidth="1"/>
    <col min="11" max="11" width="4.125" style="37" customWidth="1"/>
    <col min="12" max="12" width="1.625" style="37" customWidth="1"/>
    <col min="13" max="13" width="9.5" style="37" customWidth="1"/>
    <col min="14" max="14" width="4.75" style="37" customWidth="1"/>
    <col min="15" max="15" width="7.125" style="37" customWidth="1"/>
    <col min="16" max="16" width="8.375" style="37" customWidth="1"/>
    <col min="17" max="17" width="3.375" style="37" customWidth="1"/>
    <col min="18" max="18" width="9.5" style="37" customWidth="1"/>
    <col min="19" max="20" width="6.625" style="37" customWidth="1"/>
    <col min="21" max="21" width="7.75" style="37" customWidth="1"/>
    <col min="22" max="22" width="6.125" style="37" customWidth="1"/>
    <col min="23" max="23" width="2.375" style="37" customWidth="1"/>
    <col min="24" max="24" width="15.375" style="37" customWidth="1"/>
    <col min="25" max="25" width="4" style="37" customWidth="1"/>
    <col min="26" max="26" width="2.625" style="37" customWidth="1"/>
    <col min="27" max="27" width="3.625" style="37" customWidth="1"/>
    <col min="28" max="28" width="9" style="41"/>
    <col min="29" max="16384" width="9" style="37"/>
  </cols>
  <sheetData>
    <row r="1" spans="1:27" ht="30" customHeight="1" x14ac:dyDescent="0.15">
      <c r="A1" s="35" t="s">
        <v>239</v>
      </c>
      <c r="B1" s="35"/>
      <c r="C1" s="36" t="s">
        <v>170</v>
      </c>
      <c r="D1" s="36"/>
      <c r="Q1" s="38"/>
      <c r="R1" s="38"/>
      <c r="T1" s="39"/>
      <c r="U1" s="39"/>
      <c r="V1" s="39"/>
      <c r="W1" s="235" t="s">
        <v>251</v>
      </c>
      <c r="X1" s="236"/>
      <c r="Y1" s="236"/>
      <c r="Z1" s="236"/>
      <c r="AA1" s="38"/>
    </row>
    <row r="2" spans="1:27" ht="15" hidden="1" customHeight="1" x14ac:dyDescent="0.15">
      <c r="A2" s="35" t="s">
        <v>67</v>
      </c>
      <c r="B2" s="35"/>
      <c r="C2" s="42"/>
      <c r="D2" s="42"/>
      <c r="AA2" s="38"/>
    </row>
    <row r="3" spans="1:27" ht="30" customHeight="1" x14ac:dyDescent="0.15">
      <c r="A3" s="43" t="s">
        <v>252</v>
      </c>
      <c r="B3" s="43"/>
      <c r="C3" s="37" t="s">
        <v>253</v>
      </c>
      <c r="AA3" s="38"/>
    </row>
    <row r="4" spans="1:27" ht="5.25" customHeight="1" x14ac:dyDescent="0.15">
      <c r="A4" s="43"/>
      <c r="B4" s="43"/>
      <c r="C4" s="44"/>
      <c r="D4" s="45"/>
      <c r="E4" s="45"/>
      <c r="F4" s="45"/>
      <c r="G4" s="45"/>
      <c r="H4" s="45"/>
      <c r="I4" s="45"/>
      <c r="J4" s="45"/>
      <c r="K4" s="45"/>
      <c r="L4" s="45"/>
      <c r="M4" s="45"/>
      <c r="N4" s="45"/>
      <c r="O4" s="45"/>
      <c r="P4" s="45"/>
      <c r="Q4" s="45"/>
      <c r="R4" s="45"/>
      <c r="S4" s="45"/>
      <c r="T4" s="45"/>
      <c r="U4" s="45"/>
      <c r="V4" s="45"/>
      <c r="W4" s="45"/>
      <c r="X4" s="45"/>
      <c r="Y4" s="45"/>
      <c r="Z4" s="46"/>
    </row>
    <row r="5" spans="1:27" ht="15" customHeight="1" x14ac:dyDescent="0.15">
      <c r="A5" s="43"/>
      <c r="B5" s="47"/>
      <c r="C5" s="48" t="s">
        <v>249</v>
      </c>
      <c r="D5" s="49"/>
      <c r="E5" s="49"/>
      <c r="F5" s="49"/>
      <c r="G5" s="49"/>
      <c r="H5" s="49"/>
      <c r="I5" s="49"/>
      <c r="J5" s="49"/>
      <c r="K5" s="49"/>
      <c r="L5" s="49"/>
      <c r="M5" s="49"/>
      <c r="N5" s="49"/>
      <c r="O5" s="49"/>
      <c r="P5" s="49"/>
      <c r="Q5" s="49"/>
      <c r="R5" s="49"/>
      <c r="S5" s="49"/>
      <c r="T5" s="49"/>
      <c r="U5" s="49"/>
      <c r="V5" s="49"/>
      <c r="W5" s="49"/>
      <c r="X5" s="49"/>
      <c r="Y5" s="49"/>
      <c r="Z5" s="50"/>
    </row>
    <row r="6" spans="1:27" ht="15" customHeight="1" x14ac:dyDescent="0.15">
      <c r="A6" s="43"/>
      <c r="B6" s="43"/>
      <c r="C6" s="48" t="s">
        <v>13</v>
      </c>
      <c r="D6" s="49"/>
      <c r="E6" s="49"/>
      <c r="F6" s="49"/>
      <c r="G6" s="49"/>
      <c r="H6" s="49"/>
      <c r="I6" s="49"/>
      <c r="J6" s="49"/>
      <c r="K6" s="49"/>
      <c r="L6" s="49"/>
      <c r="M6" s="49"/>
      <c r="N6" s="49"/>
      <c r="O6" s="49"/>
      <c r="P6" s="49"/>
      <c r="Q6" s="49"/>
      <c r="R6" s="49"/>
      <c r="S6" s="49"/>
      <c r="T6" s="49"/>
      <c r="U6" s="49"/>
      <c r="V6" s="49"/>
      <c r="W6" s="49"/>
      <c r="X6" s="49"/>
      <c r="Y6" s="49"/>
      <c r="Z6" s="50"/>
    </row>
    <row r="7" spans="1:27" ht="15" customHeight="1" x14ac:dyDescent="0.15">
      <c r="A7" s="43"/>
      <c r="B7" s="43"/>
      <c r="C7" s="48" t="s">
        <v>14</v>
      </c>
      <c r="D7" s="49"/>
      <c r="E7" s="49"/>
      <c r="F7" s="49"/>
      <c r="G7" s="49"/>
      <c r="H7" s="49"/>
      <c r="I7" s="49"/>
      <c r="J7" s="49"/>
      <c r="K7" s="49"/>
      <c r="L7" s="49"/>
      <c r="M7" s="49"/>
      <c r="N7" s="49"/>
      <c r="O7" s="49"/>
      <c r="P7" s="49"/>
      <c r="Q7" s="49"/>
      <c r="R7" s="49"/>
      <c r="S7" s="49"/>
      <c r="T7" s="49"/>
      <c r="U7" s="49"/>
      <c r="V7" s="49"/>
      <c r="W7" s="49"/>
      <c r="X7" s="49"/>
      <c r="Y7" s="49"/>
      <c r="Z7" s="50"/>
    </row>
    <row r="8" spans="1:27" ht="15" hidden="1" customHeight="1" x14ac:dyDescent="0.15">
      <c r="A8" s="43"/>
      <c r="B8" s="43"/>
      <c r="C8" s="48"/>
      <c r="D8" s="49"/>
      <c r="E8" s="49"/>
      <c r="F8" s="49"/>
      <c r="G8" s="49"/>
      <c r="H8" s="49"/>
      <c r="I8" s="49"/>
      <c r="J8" s="49"/>
      <c r="K8" s="49"/>
      <c r="L8" s="49"/>
      <c r="M8" s="49"/>
      <c r="N8" s="49"/>
      <c r="O8" s="49"/>
      <c r="P8" s="49"/>
      <c r="Q8" s="49"/>
      <c r="R8" s="49"/>
      <c r="S8" s="49"/>
      <c r="T8" s="49"/>
      <c r="U8" s="49"/>
      <c r="V8" s="49"/>
      <c r="W8" s="49"/>
      <c r="X8" s="49"/>
      <c r="Y8" s="49"/>
      <c r="Z8" s="50"/>
    </row>
    <row r="9" spans="1:27" ht="5.25" customHeight="1" x14ac:dyDescent="0.15">
      <c r="A9" s="43"/>
      <c r="B9" s="43"/>
      <c r="C9" s="51"/>
      <c r="D9" s="52"/>
      <c r="E9" s="52"/>
      <c r="F9" s="52"/>
      <c r="G9" s="52"/>
      <c r="H9" s="52"/>
      <c r="I9" s="52"/>
      <c r="J9" s="52"/>
      <c r="K9" s="52"/>
      <c r="L9" s="52"/>
      <c r="M9" s="52"/>
      <c r="N9" s="52"/>
      <c r="O9" s="52"/>
      <c r="P9" s="52"/>
      <c r="Q9" s="52"/>
      <c r="R9" s="52"/>
      <c r="S9" s="52"/>
      <c r="T9" s="52"/>
      <c r="U9" s="52"/>
      <c r="V9" s="52"/>
      <c r="W9" s="52"/>
      <c r="X9" s="52"/>
      <c r="Y9" s="52"/>
      <c r="Z9" s="53"/>
    </row>
    <row r="10" spans="1:27" ht="30" customHeight="1" x14ac:dyDescent="0.15">
      <c r="A10" s="43"/>
      <c r="B10" s="43"/>
    </row>
    <row r="11" spans="1:27" ht="15" hidden="1" customHeight="1" x14ac:dyDescent="0.15">
      <c r="A11" s="43"/>
      <c r="B11" s="43"/>
    </row>
    <row r="12" spans="1:27" ht="15" hidden="1" customHeight="1" x14ac:dyDescent="0.15">
      <c r="A12" s="43"/>
      <c r="B12" s="43"/>
    </row>
    <row r="13" spans="1:27" ht="20.100000000000001" customHeight="1" x14ac:dyDescent="0.15">
      <c r="A13" s="43"/>
      <c r="B13" s="43"/>
      <c r="C13" s="216" t="s">
        <v>146</v>
      </c>
      <c r="D13" s="217"/>
      <c r="E13" s="217"/>
      <c r="F13" s="217"/>
      <c r="G13" s="217"/>
      <c r="H13" s="218"/>
    </row>
    <row r="14" spans="1:27" ht="15" customHeight="1" x14ac:dyDescent="0.15">
      <c r="A14" s="43"/>
      <c r="B14" s="43"/>
      <c r="C14" s="54"/>
      <c r="D14" s="55"/>
      <c r="E14" s="55"/>
      <c r="F14" s="55"/>
      <c r="G14" s="55"/>
      <c r="H14" s="55"/>
      <c r="I14" s="56"/>
      <c r="J14" s="56"/>
      <c r="K14" s="56"/>
      <c r="L14" s="56"/>
      <c r="M14" s="56"/>
      <c r="N14" s="56"/>
      <c r="O14" s="56"/>
      <c r="P14" s="56"/>
      <c r="Q14" s="56"/>
      <c r="R14" s="56"/>
      <c r="S14" s="56"/>
      <c r="T14" s="56"/>
      <c r="U14" s="56"/>
      <c r="V14" s="56"/>
      <c r="W14" s="56"/>
      <c r="X14" s="56"/>
      <c r="Y14" s="56"/>
      <c r="Z14" s="57"/>
    </row>
    <row r="15" spans="1:27" ht="15.75" hidden="1" customHeight="1" x14ac:dyDescent="0.15">
      <c r="A15" s="43"/>
      <c r="B15" s="43"/>
      <c r="C15" s="58"/>
      <c r="D15" s="59"/>
      <c r="E15" s="215"/>
      <c r="F15" s="215"/>
      <c r="G15" s="215"/>
      <c r="H15" s="215"/>
      <c r="I15" s="60"/>
      <c r="J15" s="238"/>
      <c r="K15" s="238"/>
      <c r="L15" s="238"/>
      <c r="M15" s="238"/>
      <c r="N15" s="238"/>
      <c r="O15" s="238"/>
      <c r="P15" s="238"/>
      <c r="Q15" s="238"/>
      <c r="R15" s="238"/>
      <c r="S15" s="238"/>
      <c r="T15" s="238"/>
      <c r="U15" s="238"/>
      <c r="V15" s="238"/>
      <c r="W15" s="238"/>
      <c r="X15" s="238"/>
      <c r="Y15" s="238"/>
      <c r="Z15" s="62"/>
    </row>
    <row r="16" spans="1:27" ht="15.75" hidden="1" customHeight="1" x14ac:dyDescent="0.15">
      <c r="A16" s="43"/>
      <c r="B16" s="43"/>
      <c r="C16" s="58"/>
      <c r="D16" s="59"/>
      <c r="E16" s="41"/>
      <c r="F16" s="41"/>
      <c r="G16" s="41"/>
      <c r="H16" s="41"/>
      <c r="I16" s="60"/>
      <c r="J16" s="61"/>
      <c r="K16" s="61"/>
      <c r="L16" s="61"/>
      <c r="M16" s="61"/>
      <c r="N16" s="61"/>
      <c r="O16" s="61"/>
      <c r="P16" s="61"/>
      <c r="Q16" s="61"/>
      <c r="R16" s="61"/>
      <c r="S16" s="61"/>
      <c r="T16" s="61"/>
      <c r="U16" s="61"/>
      <c r="V16" s="61"/>
      <c r="W16" s="61"/>
      <c r="X16" s="61"/>
      <c r="Y16" s="61"/>
      <c r="Z16" s="62"/>
    </row>
    <row r="17" spans="1:26" ht="15.75" hidden="1" customHeight="1" x14ac:dyDescent="0.15">
      <c r="A17" s="43"/>
      <c r="B17" s="43"/>
      <c r="C17" s="58"/>
      <c r="D17" s="59"/>
      <c r="E17" s="41"/>
      <c r="F17" s="41"/>
      <c r="G17" s="41"/>
      <c r="H17" s="41"/>
      <c r="I17" s="60"/>
      <c r="J17" s="61"/>
      <c r="K17" s="61"/>
      <c r="L17" s="61"/>
      <c r="M17" s="61"/>
      <c r="N17" s="61"/>
      <c r="O17" s="61"/>
      <c r="P17" s="61"/>
      <c r="Q17" s="61"/>
      <c r="R17" s="61"/>
      <c r="S17" s="61"/>
      <c r="T17" s="61"/>
      <c r="U17" s="61"/>
      <c r="V17" s="61"/>
      <c r="W17" s="61"/>
      <c r="X17" s="61"/>
      <c r="Y17" s="61"/>
      <c r="Z17" s="62"/>
    </row>
    <row r="18" spans="1:26" ht="15.75" hidden="1" customHeight="1" x14ac:dyDescent="0.15">
      <c r="A18" s="43"/>
      <c r="B18" s="43"/>
      <c r="C18" s="58"/>
      <c r="D18" s="59"/>
      <c r="E18" s="41"/>
      <c r="F18" s="41"/>
      <c r="G18" s="41"/>
      <c r="H18" s="41"/>
      <c r="I18" s="60"/>
      <c r="J18" s="61"/>
      <c r="K18" s="61"/>
      <c r="L18" s="61"/>
      <c r="M18" s="61"/>
      <c r="N18" s="61"/>
      <c r="O18" s="61"/>
      <c r="P18" s="61"/>
      <c r="Q18" s="61"/>
      <c r="R18" s="61"/>
      <c r="S18" s="61"/>
      <c r="T18" s="61"/>
      <c r="U18" s="61"/>
      <c r="V18" s="61"/>
      <c r="W18" s="61"/>
      <c r="X18" s="61"/>
      <c r="Y18" s="61"/>
      <c r="Z18" s="62"/>
    </row>
    <row r="19" spans="1:26" ht="15.75" hidden="1" customHeight="1" x14ac:dyDescent="0.15">
      <c r="A19" s="43"/>
      <c r="B19" s="43"/>
      <c r="C19" s="58"/>
      <c r="D19" s="59"/>
      <c r="E19" s="41"/>
      <c r="F19" s="41"/>
      <c r="G19" s="41"/>
      <c r="H19" s="41"/>
      <c r="I19" s="60"/>
      <c r="J19" s="61"/>
      <c r="K19" s="61"/>
      <c r="L19" s="61"/>
      <c r="M19" s="61"/>
      <c r="N19" s="61"/>
      <c r="O19" s="61"/>
      <c r="P19" s="61"/>
      <c r="Q19" s="61"/>
      <c r="R19" s="61"/>
      <c r="S19" s="61"/>
      <c r="T19" s="61"/>
      <c r="U19" s="61"/>
      <c r="V19" s="61"/>
      <c r="W19" s="61"/>
      <c r="X19" s="61"/>
      <c r="Y19" s="61"/>
      <c r="Z19" s="62"/>
    </row>
    <row r="20" spans="1:26" ht="20.100000000000001" customHeight="1" x14ac:dyDescent="0.15">
      <c r="A20" s="43">
        <f>IF(TRIM($I20)="", 1001, 0)</f>
        <v>1001</v>
      </c>
      <c r="B20" s="43"/>
      <c r="C20" s="58"/>
      <c r="D20" s="59">
        <v>1</v>
      </c>
      <c r="E20" s="37" t="s">
        <v>0</v>
      </c>
      <c r="I20" s="231"/>
      <c r="J20" s="232"/>
      <c r="K20" s="232"/>
      <c r="L20" s="232"/>
      <c r="M20" s="232"/>
      <c r="N20" s="41"/>
      <c r="O20" s="41"/>
      <c r="P20" s="41"/>
      <c r="Q20" s="41"/>
      <c r="R20" s="41"/>
      <c r="S20" s="41"/>
      <c r="T20" s="41"/>
      <c r="U20" s="41"/>
      <c r="V20" s="41"/>
      <c r="W20" s="41"/>
      <c r="X20" s="41"/>
      <c r="Y20" s="41"/>
      <c r="Z20" s="62"/>
    </row>
    <row r="21" spans="1:26" ht="20.100000000000001" customHeight="1" x14ac:dyDescent="0.15">
      <c r="A21" s="43"/>
      <c r="B21" s="43"/>
      <c r="C21" s="58"/>
      <c r="D21" s="59"/>
      <c r="E21" s="41"/>
      <c r="F21" s="41"/>
      <c r="G21" s="41"/>
      <c r="H21" s="41"/>
      <c r="I21" s="60"/>
      <c r="J21" s="63" t="s">
        <v>234</v>
      </c>
      <c r="K21" s="61"/>
      <c r="L21" s="61"/>
      <c r="M21" s="61"/>
      <c r="N21" s="61"/>
      <c r="O21" s="61"/>
      <c r="P21" s="61"/>
      <c r="Q21" s="61"/>
      <c r="R21" s="61"/>
      <c r="S21" s="61"/>
      <c r="T21" s="61"/>
      <c r="U21" s="61"/>
      <c r="V21" s="61"/>
      <c r="W21" s="61"/>
      <c r="X21" s="61"/>
      <c r="Y21" s="61"/>
      <c r="Z21" s="62"/>
    </row>
    <row r="22" spans="1:26" ht="20.100000000000001" customHeight="1" x14ac:dyDescent="0.15">
      <c r="A22" s="43">
        <f>IF(AND(TRIM($I22)&lt;&gt;"", OR(ISERROR(FIND("@"&amp;LEFT($I22,3)&amp;"@", 都道府県3))=FALSE, ISERROR(FIND("@"&amp;LEFT($I22,4)&amp;"@",都道府県4))=FALSE))=FALSE, 1001, 0)</f>
        <v>1001</v>
      </c>
      <c r="B22" s="43"/>
      <c r="C22" s="58"/>
      <c r="D22" s="59">
        <v>2</v>
      </c>
      <c r="E22" s="37" t="s">
        <v>110</v>
      </c>
      <c r="I22" s="204"/>
      <c r="J22" s="204"/>
      <c r="K22" s="204"/>
      <c r="L22" s="204"/>
      <c r="M22" s="204"/>
      <c r="N22" s="204"/>
      <c r="O22" s="204"/>
      <c r="P22" s="204"/>
      <c r="Q22" s="205"/>
      <c r="R22" s="204"/>
      <c r="S22" s="204"/>
      <c r="T22" s="204"/>
      <c r="U22" s="204"/>
      <c r="V22" s="204"/>
      <c r="W22" s="204"/>
      <c r="X22" s="204"/>
      <c r="Y22" s="204"/>
      <c r="Z22" s="62"/>
    </row>
    <row r="23" spans="1:26" ht="20.100000000000001" customHeight="1" x14ac:dyDescent="0.15">
      <c r="A23" s="43"/>
      <c r="B23" s="43"/>
      <c r="C23" s="58"/>
      <c r="D23" s="59"/>
      <c r="E23" s="41"/>
      <c r="F23" s="41"/>
      <c r="G23" s="41"/>
      <c r="H23" s="41"/>
      <c r="I23" s="60"/>
      <c r="J23" s="63" t="s">
        <v>9</v>
      </c>
      <c r="K23" s="61"/>
      <c r="L23" s="61"/>
      <c r="M23" s="61"/>
      <c r="N23" s="61"/>
      <c r="O23" s="61"/>
      <c r="P23" s="61"/>
      <c r="Q23" s="61"/>
      <c r="R23" s="61"/>
      <c r="S23" s="61"/>
      <c r="T23" s="61"/>
      <c r="U23" s="61"/>
      <c r="V23" s="61"/>
      <c r="W23" s="61"/>
      <c r="X23" s="61"/>
      <c r="Y23" s="61"/>
      <c r="Z23" s="62"/>
    </row>
    <row r="24" spans="1:26" ht="20.100000000000001" customHeight="1" x14ac:dyDescent="0.15">
      <c r="A24" s="43">
        <f>IF(TRIM($I24)="", 1001, 0)</f>
        <v>1001</v>
      </c>
      <c r="B24" s="43"/>
      <c r="C24" s="58"/>
      <c r="D24" s="59">
        <v>3</v>
      </c>
      <c r="E24" s="37" t="s">
        <v>147</v>
      </c>
      <c r="I24" s="206"/>
      <c r="J24" s="206"/>
      <c r="K24" s="206"/>
      <c r="L24" s="206"/>
      <c r="M24" s="206"/>
      <c r="N24" s="206"/>
      <c r="O24" s="206"/>
      <c r="P24" s="206"/>
      <c r="Q24" s="207"/>
      <c r="R24" s="206"/>
      <c r="S24" s="206"/>
      <c r="T24" s="206"/>
      <c r="U24" s="206"/>
      <c r="V24" s="206"/>
      <c r="W24" s="206"/>
      <c r="X24" s="206"/>
      <c r="Y24" s="206"/>
      <c r="Z24" s="62"/>
    </row>
    <row r="25" spans="1:26" ht="20.100000000000001" customHeight="1" x14ac:dyDescent="0.15">
      <c r="A25" s="43"/>
      <c r="B25" s="43"/>
      <c r="C25" s="64"/>
      <c r="D25" s="41"/>
      <c r="E25" s="41"/>
      <c r="F25" s="41"/>
      <c r="G25" s="41"/>
      <c r="H25" s="41"/>
      <c r="I25" s="60"/>
      <c r="J25" s="63" t="s">
        <v>165</v>
      </c>
      <c r="K25" s="61"/>
      <c r="L25" s="61"/>
      <c r="M25" s="61"/>
      <c r="N25" s="61"/>
      <c r="O25" s="61"/>
      <c r="P25" s="61"/>
      <c r="Q25" s="61"/>
      <c r="R25" s="61"/>
      <c r="S25" s="61"/>
      <c r="T25" s="61"/>
      <c r="U25" s="61"/>
      <c r="V25" s="61"/>
      <c r="W25" s="61"/>
      <c r="X25" s="61"/>
      <c r="Y25" s="61"/>
      <c r="Z25" s="62"/>
    </row>
    <row r="26" spans="1:26" ht="20.100000000000001" customHeight="1" x14ac:dyDescent="0.15">
      <c r="A26" s="43">
        <f>IF(TRIM($I26)="", 1001, 0)</f>
        <v>1001</v>
      </c>
      <c r="B26" s="43"/>
      <c r="C26" s="58"/>
      <c r="D26" s="59">
        <v>4</v>
      </c>
      <c r="E26" s="37" t="s">
        <v>1</v>
      </c>
      <c r="I26" s="206"/>
      <c r="J26" s="206"/>
      <c r="K26" s="206"/>
      <c r="L26" s="206"/>
      <c r="M26" s="206"/>
      <c r="N26" s="206"/>
      <c r="O26" s="206"/>
      <c r="P26" s="206"/>
      <c r="Q26" s="207"/>
      <c r="R26" s="206"/>
      <c r="S26" s="206"/>
      <c r="T26" s="206"/>
      <c r="U26" s="206"/>
      <c r="V26" s="206"/>
      <c r="W26" s="206"/>
      <c r="X26" s="206"/>
      <c r="Y26" s="206"/>
      <c r="Z26" s="62"/>
    </row>
    <row r="27" spans="1:26" ht="20.100000000000001" customHeight="1" x14ac:dyDescent="0.15">
      <c r="A27" s="43"/>
      <c r="B27" s="43"/>
      <c r="C27" s="64"/>
      <c r="D27" s="41"/>
      <c r="E27" s="41"/>
      <c r="F27" s="41"/>
      <c r="G27" s="41"/>
      <c r="H27" s="41"/>
      <c r="I27" s="60"/>
      <c r="J27" s="63" t="s">
        <v>166</v>
      </c>
      <c r="K27" s="61"/>
      <c r="L27" s="61"/>
      <c r="M27" s="61"/>
      <c r="N27" s="61"/>
      <c r="O27" s="61"/>
      <c r="P27" s="61"/>
      <c r="Q27" s="65"/>
      <c r="R27" s="61"/>
      <c r="S27" s="61"/>
      <c r="T27" s="61"/>
      <c r="U27" s="61"/>
      <c r="V27" s="61"/>
      <c r="W27" s="61"/>
      <c r="X27" s="61"/>
      <c r="Y27" s="61"/>
      <c r="Z27" s="66"/>
    </row>
    <row r="28" spans="1:26" ht="20.100000000000001" customHeight="1" x14ac:dyDescent="0.15">
      <c r="A28" s="43">
        <f>IF(TRIM($I28)="", 1001, 0)</f>
        <v>1001</v>
      </c>
      <c r="B28" s="43"/>
      <c r="C28" s="58"/>
      <c r="D28" s="59">
        <v>5</v>
      </c>
      <c r="E28" s="37" t="s">
        <v>10</v>
      </c>
      <c r="I28" s="206"/>
      <c r="J28" s="206"/>
      <c r="K28" s="206"/>
      <c r="L28" s="206"/>
      <c r="M28" s="206"/>
      <c r="N28" s="206"/>
      <c r="O28" s="206"/>
      <c r="P28" s="206"/>
      <c r="Q28" s="206"/>
      <c r="R28" s="206"/>
      <c r="S28" s="206"/>
      <c r="T28" s="206"/>
      <c r="U28" s="206"/>
      <c r="V28" s="206"/>
      <c r="W28" s="206"/>
      <c r="X28" s="206"/>
      <c r="Y28" s="206"/>
      <c r="Z28" s="62"/>
    </row>
    <row r="29" spans="1:26" ht="20.100000000000001" customHeight="1" x14ac:dyDescent="0.15">
      <c r="A29" s="43"/>
      <c r="B29" s="43"/>
      <c r="C29" s="64"/>
      <c r="D29" s="41"/>
      <c r="E29" s="41"/>
      <c r="F29" s="41"/>
      <c r="G29" s="41"/>
      <c r="H29" s="41"/>
      <c r="I29" s="60"/>
      <c r="J29" s="63" t="s">
        <v>158</v>
      </c>
      <c r="K29" s="61"/>
      <c r="L29" s="61"/>
      <c r="M29" s="61"/>
      <c r="N29" s="61"/>
      <c r="O29" s="61"/>
      <c r="P29" s="61"/>
      <c r="Q29" s="61"/>
      <c r="R29" s="61"/>
      <c r="S29" s="61"/>
      <c r="T29" s="61"/>
      <c r="U29" s="61"/>
      <c r="V29" s="61"/>
      <c r="W29" s="61"/>
      <c r="X29" s="61"/>
      <c r="Y29" s="61"/>
      <c r="Z29" s="66"/>
    </row>
    <row r="30" spans="1:26" ht="20.100000000000001" customHeight="1" x14ac:dyDescent="0.15">
      <c r="A30" s="43">
        <f>IF(OR(TRIM($I30)="", NOT(OR(IFERROR(SEARCH(" ",$I30),0)&gt;0, IFERROR(SEARCH("　",$I30),0)&gt;0))), 1001, 0)</f>
        <v>1001</v>
      </c>
      <c r="B30" s="43"/>
      <c r="C30" s="58"/>
      <c r="D30" s="59">
        <v>6</v>
      </c>
      <c r="E30" s="37" t="s">
        <v>148</v>
      </c>
      <c r="I30" s="206"/>
      <c r="J30" s="206"/>
      <c r="K30" s="206"/>
      <c r="L30" s="206"/>
      <c r="M30" s="206"/>
      <c r="N30" s="206"/>
      <c r="O30" s="206"/>
      <c r="P30" s="206"/>
      <c r="Q30" s="206"/>
      <c r="R30" s="206"/>
      <c r="S30" s="206"/>
      <c r="T30" s="206"/>
      <c r="U30" s="206"/>
      <c r="V30" s="206"/>
      <c r="W30" s="206"/>
      <c r="X30" s="206"/>
      <c r="Y30" s="206"/>
      <c r="Z30" s="62"/>
    </row>
    <row r="31" spans="1:26" ht="20.100000000000001" customHeight="1" x14ac:dyDescent="0.15">
      <c r="A31" s="43"/>
      <c r="B31" s="43"/>
      <c r="C31" s="64"/>
      <c r="D31" s="41"/>
      <c r="E31" s="41"/>
      <c r="F31" s="41"/>
      <c r="G31" s="41"/>
      <c r="H31" s="41"/>
      <c r="I31" s="67"/>
      <c r="J31" s="63" t="s">
        <v>144</v>
      </c>
      <c r="K31" s="63"/>
      <c r="L31" s="63"/>
      <c r="M31" s="63"/>
      <c r="N31" s="63"/>
      <c r="O31" s="63"/>
      <c r="P31" s="63"/>
      <c r="Q31" s="63"/>
      <c r="R31" s="63"/>
      <c r="S31" s="63"/>
      <c r="T31" s="63"/>
      <c r="U31" s="63"/>
      <c r="V31" s="63"/>
      <c r="W31" s="63"/>
      <c r="X31" s="63"/>
      <c r="Y31" s="63"/>
      <c r="Z31" s="66"/>
    </row>
    <row r="32" spans="1:26" ht="20.100000000000001" customHeight="1" x14ac:dyDescent="0.15">
      <c r="A32" s="43">
        <f>IF(OR(TRIM($I32)="", NOT(OR(IFERROR(SEARCH(" ",$I32),0)&gt;0, IFERROR(SEARCH("　",$I32),0)&gt;0))), 1001, 0)</f>
        <v>1001</v>
      </c>
      <c r="B32" s="43"/>
      <c r="C32" s="58"/>
      <c r="D32" s="59">
        <v>7</v>
      </c>
      <c r="E32" s="37" t="s">
        <v>2</v>
      </c>
      <c r="I32" s="206"/>
      <c r="J32" s="206"/>
      <c r="K32" s="206"/>
      <c r="L32" s="206"/>
      <c r="M32" s="206"/>
      <c r="N32" s="206"/>
      <c r="O32" s="206"/>
      <c r="P32" s="206"/>
      <c r="Q32" s="206"/>
      <c r="R32" s="206"/>
      <c r="S32" s="206"/>
      <c r="T32" s="206"/>
      <c r="U32" s="206"/>
      <c r="V32" s="206"/>
      <c r="W32" s="206"/>
      <c r="X32" s="206"/>
      <c r="Y32" s="206"/>
      <c r="Z32" s="62"/>
    </row>
    <row r="33" spans="1:27" ht="20.100000000000001" customHeight="1" x14ac:dyDescent="0.15">
      <c r="A33" s="43"/>
      <c r="B33" s="43"/>
      <c r="C33" s="64"/>
      <c r="D33" s="41"/>
      <c r="E33" s="41"/>
      <c r="F33" s="41"/>
      <c r="G33" s="41"/>
      <c r="H33" s="41"/>
      <c r="I33" s="67"/>
      <c r="J33" s="63" t="s">
        <v>5</v>
      </c>
      <c r="K33" s="63"/>
      <c r="L33" s="63"/>
      <c r="M33" s="63"/>
      <c r="N33" s="63"/>
      <c r="O33" s="63"/>
      <c r="P33" s="63"/>
      <c r="Q33" s="63"/>
      <c r="R33" s="63"/>
      <c r="S33" s="63"/>
      <c r="T33" s="63"/>
      <c r="U33" s="63"/>
      <c r="V33" s="63"/>
      <c r="W33" s="63"/>
      <c r="X33" s="63"/>
      <c r="Y33" s="63"/>
      <c r="Z33" s="62"/>
    </row>
    <row r="34" spans="1:27" ht="20.100000000000001" customHeight="1" x14ac:dyDescent="0.15">
      <c r="A34" s="43">
        <f>IF(NOT(AND(TRIM($I34)&lt;&gt;"",ISNUMBER(VALUE(SUBSTITUTE($I34,"-",""))), IFERROR(SEARCH("-",$I34),0)&gt;0)), 1001, 0)</f>
        <v>1001</v>
      </c>
      <c r="B34" s="43"/>
      <c r="C34" s="58"/>
      <c r="D34" s="59">
        <v>8</v>
      </c>
      <c r="E34" s="37" t="s">
        <v>3</v>
      </c>
      <c r="I34" s="206"/>
      <c r="J34" s="206"/>
      <c r="K34" s="206"/>
      <c r="L34" s="206"/>
      <c r="M34" s="206"/>
      <c r="O34" s="68" t="s">
        <v>104</v>
      </c>
      <c r="P34" s="34"/>
      <c r="Q34" s="37" t="s">
        <v>105</v>
      </c>
      <c r="Y34" s="61"/>
      <c r="Z34" s="62"/>
    </row>
    <row r="35" spans="1:27" ht="20.100000000000001" customHeight="1" x14ac:dyDescent="0.15">
      <c r="A35" s="43"/>
      <c r="B35" s="43"/>
      <c r="C35" s="64"/>
      <c r="D35" s="41"/>
      <c r="E35" s="41"/>
      <c r="F35" s="41"/>
      <c r="G35" s="41"/>
      <c r="H35" s="41"/>
      <c r="I35" s="60"/>
      <c r="J35" s="63" t="s">
        <v>145</v>
      </c>
      <c r="K35" s="61"/>
      <c r="L35" s="61"/>
      <c r="M35" s="61"/>
      <c r="N35" s="61"/>
      <c r="O35" s="61"/>
      <c r="P35" s="61"/>
      <c r="Q35" s="61"/>
      <c r="R35" s="61"/>
      <c r="S35" s="61"/>
      <c r="T35" s="61"/>
      <c r="U35" s="61"/>
      <c r="V35" s="61"/>
      <c r="W35" s="61"/>
      <c r="X35" s="61"/>
      <c r="Y35" s="61"/>
      <c r="Z35" s="62"/>
    </row>
    <row r="36" spans="1:27" ht="20.100000000000001" customHeight="1" x14ac:dyDescent="0.15">
      <c r="A36" s="43">
        <f>IF(AND(TRIM($I36)&lt;&gt;"", NOT(AND(ISNUMBER(VALUE(SUBSTITUTE($I36,"-",""))), IFERROR(SEARCH("-",$I36),0)&gt;0))), 1001, 0)</f>
        <v>0</v>
      </c>
      <c r="B36" s="43"/>
      <c r="C36" s="58"/>
      <c r="D36" s="59">
        <v>9</v>
      </c>
      <c r="E36" s="37" t="s">
        <v>4</v>
      </c>
      <c r="I36" s="206"/>
      <c r="J36" s="206"/>
      <c r="K36" s="206"/>
      <c r="L36" s="206"/>
      <c r="M36" s="206"/>
      <c r="N36" s="61"/>
      <c r="O36" s="61"/>
      <c r="P36" s="61"/>
      <c r="Q36" s="61"/>
      <c r="R36" s="61"/>
      <c r="S36" s="61"/>
      <c r="T36" s="61"/>
      <c r="U36" s="61"/>
      <c r="V36" s="61"/>
      <c r="W36" s="61"/>
      <c r="X36" s="61"/>
      <c r="Y36" s="61"/>
      <c r="Z36" s="62"/>
    </row>
    <row r="37" spans="1:27" ht="20.100000000000001" customHeight="1" x14ac:dyDescent="0.15">
      <c r="A37" s="43"/>
      <c r="B37" s="43"/>
      <c r="C37" s="64"/>
      <c r="D37" s="41"/>
      <c r="E37" s="41"/>
      <c r="F37" s="41"/>
      <c r="G37" s="41"/>
      <c r="H37" s="41"/>
      <c r="I37" s="60"/>
      <c r="J37" s="63" t="s">
        <v>145</v>
      </c>
      <c r="K37" s="61"/>
      <c r="L37" s="61"/>
      <c r="M37" s="61"/>
      <c r="N37" s="61"/>
      <c r="O37" s="61"/>
      <c r="P37" s="61"/>
      <c r="Q37" s="61"/>
      <c r="R37" s="61"/>
      <c r="S37" s="61"/>
      <c r="T37" s="61"/>
      <c r="U37" s="61"/>
      <c r="V37" s="61"/>
      <c r="W37" s="61"/>
      <c r="X37" s="61"/>
      <c r="Y37" s="61"/>
      <c r="Z37" s="62"/>
    </row>
    <row r="38" spans="1:27" ht="20.100000000000001" customHeight="1" x14ac:dyDescent="0.15">
      <c r="A38" s="43">
        <f>IF(OR(AND(TRIM($I38)&lt;&gt;"",IFERROR(SEARCH("@",$I38),0)=0), AND($I63&lt;&gt;"する",TRIM($I38)="")), 1001, 0)</f>
        <v>1001</v>
      </c>
      <c r="B38" s="43"/>
      <c r="C38" s="64"/>
      <c r="D38" s="59">
        <v>10</v>
      </c>
      <c r="E38" s="37" t="s">
        <v>111</v>
      </c>
      <c r="I38" s="206"/>
      <c r="J38" s="206"/>
      <c r="K38" s="206"/>
      <c r="L38" s="206"/>
      <c r="M38" s="206"/>
      <c r="N38" s="206"/>
      <c r="O38" s="206"/>
      <c r="P38" s="206"/>
      <c r="Q38" s="237"/>
      <c r="R38" s="206"/>
      <c r="S38" s="206"/>
      <c r="T38" s="206"/>
      <c r="U38" s="206"/>
      <c r="V38" s="206"/>
      <c r="W38" s="206"/>
      <c r="X38" s="206"/>
      <c r="Y38" s="206"/>
      <c r="Z38" s="62"/>
    </row>
    <row r="39" spans="1:27" ht="20.100000000000001" customHeight="1" x14ac:dyDescent="0.15">
      <c r="A39" s="43"/>
      <c r="B39" s="43"/>
      <c r="C39" s="64"/>
      <c r="D39" s="59"/>
      <c r="I39" s="60"/>
      <c r="J39" s="69" t="s">
        <v>168</v>
      </c>
      <c r="K39" s="70"/>
      <c r="L39" s="63"/>
      <c r="M39" s="63"/>
      <c r="N39" s="63"/>
      <c r="O39" s="63"/>
      <c r="P39" s="63"/>
      <c r="Q39" s="71"/>
      <c r="R39" s="63"/>
      <c r="S39" s="63"/>
      <c r="T39" s="63"/>
      <c r="U39" s="63"/>
      <c r="V39" s="63"/>
      <c r="W39" s="63"/>
      <c r="X39" s="63"/>
      <c r="Y39" s="63"/>
      <c r="Z39" s="41"/>
      <c r="AA39" s="72"/>
    </row>
    <row r="40" spans="1:27" ht="20.100000000000001" customHeight="1" x14ac:dyDescent="0.15">
      <c r="A40" s="43">
        <f>IF(AND($I40&lt;&gt;"一致する", $I40&lt;&gt;"一致しない"), 1001, 0)</f>
        <v>0</v>
      </c>
      <c r="B40" s="43"/>
      <c r="C40" s="58"/>
      <c r="D40" s="59">
        <v>11</v>
      </c>
      <c r="E40" s="37" t="s">
        <v>68</v>
      </c>
      <c r="I40" s="206" t="s">
        <v>73</v>
      </c>
      <c r="J40" s="206"/>
      <c r="K40" s="206"/>
      <c r="L40" s="206"/>
      <c r="M40" s="206"/>
      <c r="N40" s="41"/>
      <c r="O40" s="41"/>
      <c r="P40" s="41"/>
      <c r="Q40" s="41"/>
      <c r="R40" s="41"/>
      <c r="S40" s="41"/>
      <c r="T40" s="41"/>
      <c r="U40" s="41"/>
      <c r="V40" s="41"/>
      <c r="W40" s="41"/>
      <c r="X40" s="41"/>
      <c r="Y40" s="41"/>
      <c r="Z40" s="62"/>
      <c r="AA40" s="41"/>
    </row>
    <row r="41" spans="1:27" ht="20.100000000000001" customHeight="1" x14ac:dyDescent="0.15">
      <c r="A41" s="43"/>
      <c r="B41" s="43"/>
      <c r="C41" s="64"/>
      <c r="D41" s="41"/>
      <c r="E41" s="41"/>
      <c r="F41" s="41"/>
      <c r="G41" s="41"/>
      <c r="H41" s="41"/>
      <c r="I41" s="67"/>
      <c r="J41" s="73" t="s">
        <v>160</v>
      </c>
      <c r="K41" s="63"/>
      <c r="L41" s="63"/>
      <c r="M41" s="63"/>
      <c r="N41" s="63"/>
      <c r="O41" s="63"/>
      <c r="P41" s="63"/>
      <c r="Q41" s="63"/>
      <c r="R41" s="63"/>
      <c r="S41" s="63"/>
      <c r="T41" s="63"/>
      <c r="U41" s="63"/>
      <c r="V41" s="63"/>
      <c r="W41" s="63"/>
      <c r="X41" s="63"/>
      <c r="Y41" s="63"/>
      <c r="Z41" s="74"/>
      <c r="AA41" s="41"/>
    </row>
    <row r="42" spans="1:27" ht="20.100000000000001" customHeight="1" x14ac:dyDescent="0.15">
      <c r="A42" s="43"/>
      <c r="B42" s="43"/>
      <c r="C42" s="75"/>
      <c r="D42" s="76"/>
      <c r="E42" s="76"/>
      <c r="F42" s="76"/>
      <c r="G42" s="76"/>
      <c r="H42" s="76"/>
      <c r="I42" s="77"/>
      <c r="J42" s="77"/>
      <c r="K42" s="78"/>
      <c r="L42" s="77"/>
      <c r="M42" s="77"/>
      <c r="N42" s="77"/>
      <c r="O42" s="77"/>
      <c r="P42" s="77"/>
      <c r="Q42" s="77"/>
      <c r="R42" s="77"/>
      <c r="S42" s="77"/>
      <c r="T42" s="77"/>
      <c r="U42" s="77"/>
      <c r="V42" s="77"/>
      <c r="W42" s="77"/>
      <c r="X42" s="77"/>
      <c r="Y42" s="77"/>
      <c r="Z42" s="79"/>
    </row>
    <row r="43" spans="1:27" ht="15" customHeight="1" x14ac:dyDescent="0.15">
      <c r="A43" s="43"/>
      <c r="B43" s="43"/>
      <c r="C43" s="41"/>
      <c r="D43" s="41"/>
      <c r="E43" s="41"/>
      <c r="F43" s="41"/>
      <c r="G43" s="41"/>
      <c r="H43" s="41"/>
      <c r="I43" s="80"/>
      <c r="J43" s="81"/>
      <c r="K43" s="81"/>
      <c r="L43" s="81"/>
      <c r="M43" s="81"/>
      <c r="N43" s="81"/>
      <c r="O43" s="81"/>
      <c r="P43" s="81"/>
      <c r="Q43" s="81"/>
      <c r="R43" s="81"/>
      <c r="S43" s="81"/>
      <c r="T43" s="81"/>
      <c r="U43" s="81"/>
      <c r="V43" s="81"/>
      <c r="W43" s="81"/>
      <c r="X43" s="81"/>
      <c r="Y43" s="81"/>
      <c r="Z43" s="41"/>
    </row>
    <row r="44" spans="1:27" ht="15.75" hidden="1" customHeight="1" x14ac:dyDescent="0.15">
      <c r="A44" s="43"/>
      <c r="B44" s="43"/>
      <c r="C44" s="41"/>
      <c r="D44" s="41"/>
      <c r="E44" s="41"/>
      <c r="F44" s="41"/>
      <c r="G44" s="41"/>
      <c r="H44" s="41"/>
      <c r="I44" s="81"/>
      <c r="J44" s="41"/>
      <c r="K44" s="41"/>
      <c r="L44" s="41"/>
      <c r="M44" s="41"/>
      <c r="N44" s="41"/>
      <c r="O44" s="41"/>
      <c r="P44" s="41"/>
      <c r="Q44" s="41"/>
      <c r="R44" s="41"/>
      <c r="S44" s="41"/>
      <c r="T44" s="41"/>
      <c r="U44" s="41"/>
      <c r="V44" s="41"/>
      <c r="W44" s="41"/>
      <c r="X44" s="41"/>
      <c r="Y44" s="41"/>
      <c r="Z44" s="41"/>
    </row>
    <row r="45" spans="1:27" ht="15.75" hidden="1" customHeight="1" x14ac:dyDescent="0.15">
      <c r="A45" s="43"/>
      <c r="B45" s="43"/>
      <c r="C45" s="41"/>
      <c r="D45" s="41"/>
      <c r="E45" s="41"/>
      <c r="F45" s="41"/>
      <c r="G45" s="41"/>
      <c r="H45" s="41"/>
      <c r="I45" s="81"/>
      <c r="J45" s="41"/>
      <c r="K45" s="41"/>
      <c r="L45" s="41"/>
      <c r="M45" s="41"/>
      <c r="N45" s="41"/>
      <c r="O45" s="41"/>
      <c r="P45" s="41"/>
      <c r="Q45" s="41"/>
      <c r="R45" s="41"/>
      <c r="S45" s="41"/>
      <c r="T45" s="41"/>
      <c r="U45" s="41"/>
      <c r="V45" s="41"/>
      <c r="W45" s="41"/>
      <c r="X45" s="41"/>
      <c r="Y45" s="41"/>
      <c r="Z45" s="41"/>
    </row>
    <row r="46" spans="1:27" ht="15.75" hidden="1" customHeight="1" x14ac:dyDescent="0.15">
      <c r="A46" s="43"/>
      <c r="B46" s="43"/>
      <c r="C46" s="41"/>
      <c r="D46" s="41"/>
      <c r="E46" s="41"/>
      <c r="F46" s="41"/>
      <c r="G46" s="41"/>
      <c r="H46" s="41"/>
      <c r="I46" s="81"/>
      <c r="J46" s="41"/>
      <c r="K46" s="41"/>
      <c r="L46" s="41"/>
      <c r="M46" s="41"/>
      <c r="N46" s="41"/>
      <c r="O46" s="41"/>
      <c r="P46" s="41"/>
      <c r="Q46" s="41"/>
      <c r="R46" s="41"/>
      <c r="S46" s="41"/>
      <c r="T46" s="41"/>
      <c r="U46" s="41"/>
      <c r="V46" s="41"/>
      <c r="W46" s="41"/>
      <c r="X46" s="41"/>
      <c r="Y46" s="41"/>
      <c r="Z46" s="41"/>
    </row>
    <row r="47" spans="1:27" ht="15.75" hidden="1" customHeight="1" x14ac:dyDescent="0.15">
      <c r="A47" s="43"/>
      <c r="B47" s="43"/>
      <c r="C47" s="41"/>
      <c r="D47" s="41"/>
      <c r="E47" s="41"/>
      <c r="F47" s="41"/>
      <c r="G47" s="41"/>
      <c r="H47" s="41"/>
      <c r="I47" s="81"/>
      <c r="J47" s="41"/>
      <c r="K47" s="41"/>
      <c r="L47" s="41"/>
      <c r="M47" s="41"/>
      <c r="N47" s="41"/>
      <c r="O47" s="41"/>
      <c r="P47" s="41"/>
      <c r="Q47" s="41"/>
      <c r="R47" s="41"/>
      <c r="S47" s="41"/>
      <c r="T47" s="41"/>
      <c r="U47" s="41"/>
      <c r="V47" s="41"/>
      <c r="W47" s="41"/>
      <c r="X47" s="41"/>
      <c r="Y47" s="41"/>
      <c r="Z47" s="41"/>
    </row>
    <row r="48" spans="1:27" ht="15.75" hidden="1" customHeight="1" x14ac:dyDescent="0.15">
      <c r="A48" s="43"/>
      <c r="B48" s="43"/>
      <c r="C48" s="41"/>
      <c r="D48" s="41"/>
      <c r="E48" s="41"/>
      <c r="F48" s="41"/>
      <c r="G48" s="41"/>
      <c r="H48" s="41"/>
      <c r="I48" s="81"/>
      <c r="J48" s="41"/>
      <c r="K48" s="41"/>
      <c r="L48" s="41"/>
      <c r="M48" s="41"/>
      <c r="N48" s="41"/>
      <c r="O48" s="41"/>
      <c r="P48" s="41"/>
      <c r="Q48" s="41"/>
      <c r="R48" s="41"/>
      <c r="S48" s="41"/>
      <c r="T48" s="41"/>
      <c r="U48" s="41"/>
      <c r="V48" s="41"/>
      <c r="W48" s="41"/>
      <c r="X48" s="41"/>
      <c r="Y48" s="41"/>
      <c r="Z48" s="41"/>
    </row>
    <row r="49" spans="1:26" ht="15.75" hidden="1" customHeight="1" x14ac:dyDescent="0.15">
      <c r="A49" s="43"/>
      <c r="B49" s="43"/>
      <c r="C49" s="41"/>
      <c r="D49" s="41"/>
      <c r="E49" s="41"/>
      <c r="F49" s="41"/>
      <c r="G49" s="41"/>
      <c r="H49" s="41"/>
      <c r="I49" s="81"/>
      <c r="J49" s="41"/>
      <c r="K49" s="41"/>
      <c r="L49" s="41"/>
      <c r="M49" s="41"/>
      <c r="N49" s="41"/>
      <c r="O49" s="41"/>
      <c r="P49" s="41"/>
      <c r="Q49" s="41"/>
      <c r="R49" s="41"/>
      <c r="S49" s="41"/>
      <c r="T49" s="41"/>
      <c r="U49" s="41"/>
      <c r="V49" s="41"/>
      <c r="W49" s="41"/>
      <c r="X49" s="41"/>
      <c r="Y49" s="41"/>
      <c r="Z49" s="41"/>
    </row>
    <row r="50" spans="1:26" ht="15.75" hidden="1" customHeight="1" x14ac:dyDescent="0.15">
      <c r="A50" s="43"/>
      <c r="B50" s="43"/>
      <c r="C50" s="41"/>
      <c r="D50" s="41"/>
      <c r="E50" s="41"/>
      <c r="F50" s="41"/>
      <c r="G50" s="41"/>
      <c r="H50" s="41"/>
      <c r="I50" s="81"/>
      <c r="J50" s="41"/>
      <c r="K50" s="41"/>
      <c r="L50" s="41"/>
      <c r="M50" s="41"/>
      <c r="N50" s="41"/>
      <c r="O50" s="41"/>
      <c r="P50" s="41"/>
      <c r="Q50" s="41"/>
      <c r="R50" s="41"/>
      <c r="S50" s="41"/>
      <c r="T50" s="41"/>
      <c r="U50" s="41"/>
      <c r="V50" s="41"/>
      <c r="W50" s="41"/>
      <c r="X50" s="41"/>
      <c r="Y50" s="41"/>
      <c r="Z50" s="41"/>
    </row>
    <row r="51" spans="1:26" ht="15.75" hidden="1" customHeight="1" x14ac:dyDescent="0.15">
      <c r="A51" s="43"/>
      <c r="B51" s="43"/>
      <c r="C51" s="41"/>
      <c r="D51" s="41"/>
      <c r="E51" s="41"/>
      <c r="F51" s="41"/>
      <c r="G51" s="41"/>
      <c r="H51" s="41"/>
      <c r="I51" s="81"/>
      <c r="J51" s="41"/>
      <c r="K51" s="41"/>
      <c r="L51" s="41"/>
      <c r="M51" s="41"/>
      <c r="N51" s="41"/>
      <c r="O51" s="41"/>
      <c r="P51" s="41"/>
      <c r="Q51" s="41"/>
      <c r="R51" s="41"/>
      <c r="S51" s="41"/>
      <c r="T51" s="41"/>
      <c r="U51" s="41"/>
      <c r="V51" s="41"/>
      <c r="W51" s="41"/>
      <c r="X51" s="41"/>
      <c r="Y51" s="41"/>
      <c r="Z51" s="41"/>
    </row>
    <row r="52" spans="1:26" ht="15.75" hidden="1" customHeight="1" x14ac:dyDescent="0.15">
      <c r="A52" s="43"/>
      <c r="B52" s="43"/>
      <c r="C52" s="41"/>
      <c r="D52" s="41"/>
      <c r="E52" s="41"/>
      <c r="F52" s="41"/>
      <c r="G52" s="41"/>
      <c r="H52" s="41"/>
      <c r="I52" s="81"/>
      <c r="J52" s="41"/>
      <c r="K52" s="41"/>
      <c r="L52" s="41"/>
      <c r="M52" s="41"/>
      <c r="N52" s="41"/>
      <c r="O52" s="41"/>
      <c r="P52" s="41"/>
      <c r="Q52" s="41"/>
      <c r="R52" s="41"/>
      <c r="S52" s="41"/>
      <c r="T52" s="41"/>
      <c r="U52" s="41"/>
      <c r="V52" s="41"/>
      <c r="W52" s="41"/>
      <c r="X52" s="41"/>
      <c r="Y52" s="41"/>
      <c r="Z52" s="41"/>
    </row>
    <row r="53" spans="1:26" ht="15.75" hidden="1" customHeight="1" x14ac:dyDescent="0.15">
      <c r="A53" s="43"/>
      <c r="B53" s="43"/>
      <c r="C53" s="41"/>
      <c r="D53" s="41"/>
      <c r="E53" s="41"/>
      <c r="F53" s="41"/>
      <c r="G53" s="41"/>
      <c r="H53" s="41"/>
      <c r="I53" s="81"/>
      <c r="J53" s="41"/>
      <c r="K53" s="41"/>
      <c r="L53" s="41"/>
      <c r="M53" s="41"/>
      <c r="N53" s="41"/>
      <c r="O53" s="41"/>
      <c r="P53" s="41"/>
      <c r="Q53" s="41"/>
      <c r="R53" s="41"/>
      <c r="S53" s="41"/>
      <c r="T53" s="41"/>
      <c r="U53" s="41"/>
      <c r="V53" s="41"/>
      <c r="W53" s="41"/>
      <c r="X53" s="41"/>
      <c r="Y53" s="41"/>
      <c r="Z53" s="41"/>
    </row>
    <row r="54" spans="1:26" ht="15.75" hidden="1" customHeight="1" x14ac:dyDescent="0.15">
      <c r="A54" s="43"/>
      <c r="B54" s="43"/>
      <c r="C54" s="41"/>
      <c r="D54" s="41"/>
      <c r="E54" s="41"/>
      <c r="F54" s="41"/>
      <c r="G54" s="41"/>
      <c r="H54" s="41"/>
      <c r="I54" s="81"/>
      <c r="J54" s="41"/>
      <c r="K54" s="41"/>
      <c r="L54" s="41"/>
      <c r="M54" s="41"/>
      <c r="N54" s="41"/>
      <c r="O54" s="41"/>
      <c r="P54" s="41"/>
      <c r="Q54" s="41"/>
      <c r="R54" s="41"/>
      <c r="S54" s="41"/>
      <c r="T54" s="41"/>
      <c r="U54" s="41"/>
      <c r="V54" s="41"/>
      <c r="W54" s="41"/>
      <c r="X54" s="41"/>
      <c r="Y54" s="41"/>
      <c r="Z54" s="41"/>
    </row>
    <row r="55" spans="1:26" ht="15.75" hidden="1" customHeight="1" x14ac:dyDescent="0.15">
      <c r="A55" s="43"/>
      <c r="B55" s="43"/>
      <c r="C55" s="41"/>
      <c r="D55" s="41"/>
      <c r="E55" s="41"/>
      <c r="F55" s="41"/>
      <c r="G55" s="41"/>
      <c r="H55" s="41"/>
      <c r="I55" s="81"/>
      <c r="J55" s="41"/>
      <c r="K55" s="41"/>
      <c r="L55" s="41"/>
      <c r="M55" s="41"/>
      <c r="N55" s="41"/>
      <c r="O55" s="41"/>
      <c r="P55" s="41"/>
      <c r="Q55" s="41"/>
      <c r="R55" s="41"/>
      <c r="S55" s="41"/>
      <c r="T55" s="41"/>
      <c r="U55" s="41"/>
      <c r="V55" s="41"/>
      <c r="W55" s="41"/>
      <c r="X55" s="41"/>
      <c r="Y55" s="41"/>
      <c r="Z55" s="41"/>
    </row>
    <row r="56" spans="1:26" ht="15.75" hidden="1" customHeight="1" x14ac:dyDescent="0.15">
      <c r="A56" s="43"/>
      <c r="B56" s="43"/>
      <c r="C56" s="41"/>
      <c r="D56" s="41"/>
      <c r="E56" s="41"/>
      <c r="F56" s="41"/>
      <c r="G56" s="41"/>
      <c r="H56" s="41"/>
      <c r="I56" s="81"/>
      <c r="J56" s="41"/>
      <c r="K56" s="41"/>
      <c r="L56" s="41"/>
      <c r="M56" s="41"/>
      <c r="N56" s="41"/>
      <c r="O56" s="41"/>
      <c r="P56" s="41"/>
      <c r="Q56" s="41"/>
      <c r="R56" s="41"/>
      <c r="S56" s="41"/>
      <c r="T56" s="41"/>
      <c r="U56" s="41"/>
      <c r="V56" s="41"/>
      <c r="W56" s="41"/>
      <c r="X56" s="41"/>
      <c r="Y56" s="41"/>
      <c r="Z56" s="41"/>
    </row>
    <row r="57" spans="1:26" ht="15.75" hidden="1" customHeight="1" x14ac:dyDescent="0.15">
      <c r="A57" s="43"/>
      <c r="B57" s="43"/>
      <c r="C57" s="41"/>
      <c r="D57" s="41"/>
      <c r="E57" s="41"/>
      <c r="F57" s="41"/>
      <c r="G57" s="41"/>
      <c r="H57" s="41"/>
      <c r="I57" s="81"/>
      <c r="J57" s="41"/>
      <c r="K57" s="41"/>
      <c r="L57" s="41"/>
      <c r="M57" s="41"/>
      <c r="N57" s="41"/>
      <c r="O57" s="41"/>
      <c r="P57" s="41"/>
      <c r="Q57" s="41"/>
      <c r="R57" s="41"/>
      <c r="S57" s="41"/>
      <c r="T57" s="41"/>
      <c r="U57" s="41"/>
      <c r="V57" s="41"/>
      <c r="W57" s="41"/>
      <c r="X57" s="41"/>
      <c r="Y57" s="41"/>
      <c r="Z57" s="41"/>
    </row>
    <row r="58" spans="1:26" ht="15.75" hidden="1" customHeight="1" x14ac:dyDescent="0.15">
      <c r="A58" s="43"/>
      <c r="B58" s="43"/>
      <c r="C58" s="41"/>
      <c r="D58" s="41"/>
      <c r="E58" s="41"/>
      <c r="F58" s="41"/>
      <c r="G58" s="41"/>
      <c r="H58" s="41"/>
      <c r="I58" s="81"/>
      <c r="J58" s="41"/>
      <c r="K58" s="41"/>
      <c r="L58" s="41"/>
      <c r="M58" s="41"/>
      <c r="N58" s="41"/>
      <c r="O58" s="41"/>
      <c r="P58" s="41"/>
      <c r="Q58" s="41"/>
      <c r="R58" s="41"/>
      <c r="S58" s="41"/>
      <c r="T58" s="41"/>
      <c r="U58" s="41"/>
      <c r="V58" s="41"/>
      <c r="W58" s="41"/>
      <c r="X58" s="41"/>
      <c r="Y58" s="41"/>
      <c r="Z58" s="41"/>
    </row>
    <row r="59" spans="1:26" ht="15" customHeight="1" x14ac:dyDescent="0.15">
      <c r="A59" s="43"/>
      <c r="B59" s="43"/>
      <c r="C59" s="41"/>
      <c r="D59" s="41"/>
      <c r="E59" s="41"/>
      <c r="F59" s="41"/>
      <c r="G59" s="41"/>
      <c r="H59" s="41"/>
      <c r="I59" s="81"/>
      <c r="J59" s="41"/>
      <c r="K59" s="41"/>
      <c r="L59" s="41"/>
      <c r="M59" s="41"/>
      <c r="N59" s="41"/>
      <c r="O59" s="41"/>
      <c r="P59" s="41"/>
      <c r="Q59" s="41"/>
      <c r="R59" s="41"/>
      <c r="S59" s="41"/>
      <c r="T59" s="41"/>
      <c r="U59" s="41"/>
      <c r="V59" s="41"/>
      <c r="W59" s="41"/>
      <c r="X59" s="41"/>
      <c r="Y59" s="41"/>
      <c r="Z59" s="41"/>
    </row>
    <row r="60" spans="1:26" ht="20.100000000000001" customHeight="1" x14ac:dyDescent="0.15">
      <c r="A60" s="43"/>
      <c r="B60" s="43"/>
      <c r="C60" s="216" t="s">
        <v>11</v>
      </c>
      <c r="D60" s="217"/>
      <c r="E60" s="217"/>
      <c r="F60" s="217"/>
      <c r="G60" s="217"/>
      <c r="H60" s="218"/>
      <c r="I60" s="82"/>
    </row>
    <row r="61" spans="1:26" ht="15" customHeight="1" x14ac:dyDescent="0.15">
      <c r="A61" s="43"/>
      <c r="B61" s="43"/>
      <c r="C61" s="54"/>
      <c r="D61" s="55"/>
      <c r="E61" s="55"/>
      <c r="F61" s="55"/>
      <c r="G61" s="55"/>
      <c r="H61" s="55"/>
      <c r="I61" s="56"/>
      <c r="J61" s="56"/>
      <c r="K61" s="56"/>
      <c r="L61" s="56"/>
      <c r="M61" s="56"/>
      <c r="N61" s="56"/>
      <c r="O61" s="56"/>
      <c r="P61" s="56"/>
      <c r="Q61" s="56"/>
      <c r="R61" s="56"/>
      <c r="S61" s="56"/>
      <c r="T61" s="56"/>
      <c r="U61" s="56"/>
      <c r="V61" s="56"/>
      <c r="W61" s="56"/>
      <c r="X61" s="56"/>
      <c r="Y61" s="56"/>
      <c r="Z61" s="57"/>
    </row>
    <row r="62" spans="1:26" ht="20.100000000000001" customHeight="1" x14ac:dyDescent="0.15">
      <c r="A62" s="43"/>
      <c r="B62" s="43"/>
      <c r="C62" s="54"/>
      <c r="D62" s="83" t="s">
        <v>69</v>
      </c>
      <c r="E62" s="83"/>
      <c r="F62" s="83"/>
      <c r="G62" s="83"/>
      <c r="H62" s="83"/>
      <c r="I62" s="83"/>
      <c r="J62" s="83"/>
      <c r="K62" s="83"/>
      <c r="L62" s="83"/>
      <c r="M62" s="83"/>
      <c r="N62" s="83"/>
      <c r="O62" s="83"/>
      <c r="P62" s="83"/>
      <c r="Q62" s="83"/>
      <c r="R62" s="83"/>
      <c r="S62" s="83"/>
      <c r="T62" s="83"/>
      <c r="U62" s="83"/>
      <c r="V62" s="83"/>
      <c r="W62" s="83"/>
      <c r="X62" s="83"/>
      <c r="Y62" s="83"/>
      <c r="Z62" s="62"/>
    </row>
    <row r="63" spans="1:26" ht="20.100000000000001" customHeight="1" x14ac:dyDescent="0.15">
      <c r="A63" s="43">
        <f>IF(AND($I63&lt;&gt;"しない", $I63&lt;&gt;"する"), 1001, 0)</f>
        <v>1001</v>
      </c>
      <c r="B63" s="43"/>
      <c r="C63" s="58"/>
      <c r="D63" s="59">
        <v>1</v>
      </c>
      <c r="E63" s="41" t="s">
        <v>12</v>
      </c>
      <c r="F63" s="41"/>
      <c r="G63" s="41"/>
      <c r="H63" s="41"/>
      <c r="I63" s="206"/>
      <c r="J63" s="206"/>
      <c r="K63" s="206"/>
      <c r="L63" s="206"/>
      <c r="M63" s="206"/>
      <c r="N63" s="41"/>
      <c r="O63" s="41"/>
      <c r="P63" s="41"/>
      <c r="Q63" s="41"/>
      <c r="R63" s="41"/>
      <c r="S63" s="41"/>
      <c r="T63" s="41"/>
      <c r="U63" s="41"/>
      <c r="V63" s="41"/>
      <c r="W63" s="41"/>
      <c r="X63" s="41"/>
      <c r="Y63" s="41"/>
      <c r="Z63" s="62"/>
    </row>
    <row r="64" spans="1:26" ht="20.100000000000001" customHeight="1" x14ac:dyDescent="0.15">
      <c r="A64" s="43"/>
      <c r="B64" s="43"/>
      <c r="C64" s="58"/>
      <c r="D64" s="41"/>
      <c r="E64" s="41"/>
      <c r="F64" s="41"/>
      <c r="G64" s="41"/>
      <c r="H64" s="41"/>
      <c r="I64" s="67"/>
      <c r="J64" s="63" t="s">
        <v>72</v>
      </c>
      <c r="K64" s="61"/>
      <c r="L64" s="61"/>
      <c r="M64" s="61"/>
      <c r="N64" s="61"/>
      <c r="O64" s="61"/>
      <c r="P64" s="61"/>
      <c r="Q64" s="61"/>
      <c r="R64" s="61"/>
      <c r="S64" s="61"/>
      <c r="T64" s="61"/>
      <c r="U64" s="61"/>
      <c r="V64" s="61"/>
      <c r="W64" s="61"/>
      <c r="X64" s="61"/>
      <c r="Y64" s="61"/>
      <c r="Z64" s="62"/>
    </row>
    <row r="65" spans="1:26" ht="20.100000000000001" hidden="1" customHeight="1" x14ac:dyDescent="0.15">
      <c r="A65" s="43"/>
      <c r="B65" s="43"/>
      <c r="C65" s="58"/>
      <c r="D65" s="41"/>
      <c r="E65" s="41"/>
      <c r="F65" s="41"/>
      <c r="G65" s="41"/>
      <c r="H65" s="41"/>
      <c r="I65" s="67"/>
      <c r="J65" s="61"/>
      <c r="K65" s="61"/>
      <c r="L65" s="61"/>
      <c r="M65" s="61"/>
      <c r="N65" s="61"/>
      <c r="O65" s="61"/>
      <c r="P65" s="61"/>
      <c r="Q65" s="61"/>
      <c r="R65" s="61"/>
      <c r="S65" s="61"/>
      <c r="T65" s="61"/>
      <c r="U65" s="61"/>
      <c r="V65" s="61"/>
      <c r="W65" s="61"/>
      <c r="X65" s="61"/>
      <c r="Y65" s="61"/>
      <c r="Z65" s="62"/>
    </row>
    <row r="66" spans="1:26" ht="20.100000000000001" hidden="1" customHeight="1" x14ac:dyDescent="0.15">
      <c r="A66" s="43"/>
      <c r="B66" s="43"/>
      <c r="C66" s="58"/>
      <c r="D66" s="41"/>
      <c r="E66" s="41"/>
      <c r="F66" s="41"/>
      <c r="G66" s="41"/>
      <c r="H66" s="41"/>
      <c r="I66" s="67"/>
      <c r="J66" s="61"/>
      <c r="K66" s="61"/>
      <c r="L66" s="61"/>
      <c r="M66" s="61"/>
      <c r="N66" s="61"/>
      <c r="O66" s="61"/>
      <c r="P66" s="61"/>
      <c r="Q66" s="61"/>
      <c r="R66" s="61"/>
      <c r="S66" s="61"/>
      <c r="T66" s="61"/>
      <c r="U66" s="61"/>
      <c r="V66" s="61"/>
      <c r="W66" s="61"/>
      <c r="X66" s="61"/>
      <c r="Y66" s="61"/>
      <c r="Z66" s="62"/>
    </row>
    <row r="67" spans="1:26" ht="20.100000000000001" hidden="1" customHeight="1" x14ac:dyDescent="0.15">
      <c r="A67" s="43"/>
      <c r="B67" s="43"/>
      <c r="C67" s="58"/>
      <c r="D67" s="41"/>
      <c r="E67" s="41"/>
      <c r="F67" s="41"/>
      <c r="G67" s="41"/>
      <c r="H67" s="41"/>
      <c r="I67" s="67"/>
      <c r="J67" s="61"/>
      <c r="K67" s="61"/>
      <c r="L67" s="61"/>
      <c r="M67" s="61"/>
      <c r="N67" s="61"/>
      <c r="O67" s="61"/>
      <c r="P67" s="61"/>
      <c r="Q67" s="61"/>
      <c r="R67" s="61"/>
      <c r="S67" s="61"/>
      <c r="T67" s="61"/>
      <c r="U67" s="61"/>
      <c r="V67" s="61"/>
      <c r="W67" s="61"/>
      <c r="X67" s="61"/>
      <c r="Y67" s="61"/>
      <c r="Z67" s="62"/>
    </row>
    <row r="68" spans="1:26" ht="20.100000000000001" hidden="1" customHeight="1" x14ac:dyDescent="0.15">
      <c r="A68" s="43"/>
      <c r="B68" s="43"/>
      <c r="C68" s="58"/>
      <c r="D68" s="41"/>
      <c r="E68" s="41"/>
      <c r="F68" s="41"/>
      <c r="G68" s="41"/>
      <c r="H68" s="41"/>
      <c r="I68" s="67"/>
      <c r="J68" s="61"/>
      <c r="K68" s="61"/>
      <c r="L68" s="61"/>
      <c r="M68" s="61"/>
      <c r="N68" s="61"/>
      <c r="O68" s="61"/>
      <c r="P68" s="61"/>
      <c r="Q68" s="61"/>
      <c r="R68" s="61"/>
      <c r="S68" s="61"/>
      <c r="T68" s="61"/>
      <c r="U68" s="61"/>
      <c r="V68" s="61"/>
      <c r="W68" s="61"/>
      <c r="X68" s="61"/>
      <c r="Y68" s="61"/>
      <c r="Z68" s="62"/>
    </row>
    <row r="69" spans="1:26" ht="20.100000000000001" customHeight="1" x14ac:dyDescent="0.15">
      <c r="A69" s="43">
        <f>IF(OR(AND($I63="する",TRIM($I69)=""),AND($I63="しない",NOT(ISBLANK($I69)))), 1001, 0)</f>
        <v>0</v>
      </c>
      <c r="B69" s="43"/>
      <c r="C69" s="58"/>
      <c r="D69" s="59">
        <v>2</v>
      </c>
      <c r="E69" s="37" t="s">
        <v>0</v>
      </c>
      <c r="I69" s="231"/>
      <c r="J69" s="232"/>
      <c r="K69" s="232"/>
      <c r="L69" s="232"/>
      <c r="M69" s="232"/>
      <c r="N69" s="41"/>
      <c r="O69" s="41"/>
      <c r="P69" s="41"/>
      <c r="Q69" s="41"/>
      <c r="R69" s="41"/>
      <c r="S69" s="41"/>
      <c r="T69" s="41"/>
      <c r="U69" s="41"/>
      <c r="V69" s="41"/>
      <c r="W69" s="41"/>
      <c r="X69" s="41"/>
      <c r="Y69" s="41"/>
      <c r="Z69" s="62"/>
    </row>
    <row r="70" spans="1:26" ht="20.100000000000001" customHeight="1" x14ac:dyDescent="0.15">
      <c r="A70" s="43"/>
      <c r="B70" s="43"/>
      <c r="C70" s="58"/>
      <c r="D70" s="59"/>
      <c r="E70" s="41"/>
      <c r="F70" s="41"/>
      <c r="G70" s="41"/>
      <c r="H70" s="41"/>
      <c r="I70" s="60"/>
      <c r="J70" s="63" t="s">
        <v>234</v>
      </c>
      <c r="K70" s="61"/>
      <c r="L70" s="61"/>
      <c r="M70" s="61"/>
      <c r="N70" s="61"/>
      <c r="O70" s="61"/>
      <c r="P70" s="61"/>
      <c r="Q70" s="61"/>
      <c r="R70" s="61"/>
      <c r="S70" s="61"/>
      <c r="T70" s="61"/>
      <c r="U70" s="61"/>
      <c r="V70" s="61"/>
      <c r="W70" s="61"/>
      <c r="X70" s="61"/>
      <c r="Y70" s="61"/>
      <c r="Z70" s="62"/>
    </row>
    <row r="71" spans="1:26" ht="20.100000000000001" customHeight="1" x14ac:dyDescent="0.15">
      <c r="A71" s="43">
        <f>IF(OR(AND($I63="する",AND($I71&lt;&gt;"", OR(ISERROR(FIND("@"&amp;LEFT($I71,3)&amp;"@", 都道府県3))=FALSE, ISERROR(FIND("@"&amp;LEFT($I71,4)&amp;"@",都道府県4))=FALSE))=FALSE),AND($I63="しない",NOT(ISBLANK($I71)))), 1001, 0)</f>
        <v>0</v>
      </c>
      <c r="B71" s="43"/>
      <c r="C71" s="58"/>
      <c r="D71" s="59">
        <v>3</v>
      </c>
      <c r="E71" s="37" t="s">
        <v>110</v>
      </c>
      <c r="I71" s="204"/>
      <c r="J71" s="204"/>
      <c r="K71" s="204"/>
      <c r="L71" s="204"/>
      <c r="M71" s="204"/>
      <c r="N71" s="204"/>
      <c r="O71" s="204"/>
      <c r="P71" s="204"/>
      <c r="Q71" s="205"/>
      <c r="R71" s="204"/>
      <c r="S71" s="204"/>
      <c r="T71" s="204"/>
      <c r="U71" s="204"/>
      <c r="V71" s="204"/>
      <c r="W71" s="204"/>
      <c r="X71" s="204"/>
      <c r="Y71" s="204"/>
      <c r="Z71" s="62"/>
    </row>
    <row r="72" spans="1:26" ht="20.100000000000001" customHeight="1" x14ac:dyDescent="0.15">
      <c r="A72" s="43"/>
      <c r="B72" s="43"/>
      <c r="C72" s="58"/>
      <c r="D72" s="59"/>
      <c r="E72" s="41"/>
      <c r="F72" s="41"/>
      <c r="G72" s="41"/>
      <c r="H72" s="41"/>
      <c r="I72" s="60"/>
      <c r="J72" s="63" t="s">
        <v>9</v>
      </c>
      <c r="K72" s="61"/>
      <c r="L72" s="61"/>
      <c r="M72" s="61"/>
      <c r="N72" s="61"/>
      <c r="O72" s="61"/>
      <c r="P72" s="61"/>
      <c r="Q72" s="61"/>
      <c r="R72" s="61"/>
      <c r="S72" s="61"/>
      <c r="T72" s="61"/>
      <c r="U72" s="61"/>
      <c r="V72" s="61"/>
      <c r="W72" s="61"/>
      <c r="X72" s="61"/>
      <c r="Y72" s="61"/>
      <c r="Z72" s="62"/>
    </row>
    <row r="73" spans="1:26" ht="20.100000000000001" customHeight="1" x14ac:dyDescent="0.15">
      <c r="A73" s="43">
        <f>IF(OR(AND($I63="する",TRIM($I73)=""),AND($I63="しない",NOT(ISBLANK($I73)))), 1001, 0)</f>
        <v>0</v>
      </c>
      <c r="B73" s="43"/>
      <c r="C73" s="58"/>
      <c r="D73" s="59">
        <v>4</v>
      </c>
      <c r="E73" s="37" t="s">
        <v>147</v>
      </c>
      <c r="I73" s="206"/>
      <c r="J73" s="206"/>
      <c r="K73" s="206"/>
      <c r="L73" s="206"/>
      <c r="M73" s="206"/>
      <c r="N73" s="206"/>
      <c r="O73" s="206"/>
      <c r="P73" s="206"/>
      <c r="Q73" s="207"/>
      <c r="R73" s="206"/>
      <c r="S73" s="206"/>
      <c r="T73" s="206"/>
      <c r="U73" s="206"/>
      <c r="V73" s="206"/>
      <c r="W73" s="206"/>
      <c r="X73" s="206"/>
      <c r="Y73" s="206"/>
      <c r="Z73" s="62"/>
    </row>
    <row r="74" spans="1:26" ht="30" customHeight="1" x14ac:dyDescent="0.15">
      <c r="A74" s="43"/>
      <c r="B74" s="43"/>
      <c r="C74" s="64"/>
      <c r="D74" s="41"/>
      <c r="I74" s="60"/>
      <c r="J74" s="209" t="s">
        <v>236</v>
      </c>
      <c r="K74" s="209"/>
      <c r="L74" s="209"/>
      <c r="M74" s="209"/>
      <c r="N74" s="209"/>
      <c r="O74" s="209"/>
      <c r="P74" s="209"/>
      <c r="Q74" s="209"/>
      <c r="R74" s="209"/>
      <c r="S74" s="209"/>
      <c r="T74" s="209"/>
      <c r="U74" s="209"/>
      <c r="V74" s="209"/>
      <c r="W74" s="209"/>
      <c r="X74" s="209"/>
      <c r="Y74" s="209"/>
      <c r="Z74" s="62"/>
    </row>
    <row r="75" spans="1:26" ht="20.100000000000001" customHeight="1" x14ac:dyDescent="0.15">
      <c r="A75" s="43">
        <f>IF(OR(AND($I63="する",TRIM($I75)=""),AND($I63="しない",NOT(ISBLANK($I75)))), 1001, 0)</f>
        <v>0</v>
      </c>
      <c r="B75" s="43"/>
      <c r="C75" s="58"/>
      <c r="D75" s="59">
        <v>5</v>
      </c>
      <c r="E75" s="37" t="s">
        <v>1</v>
      </c>
      <c r="I75" s="206"/>
      <c r="J75" s="206"/>
      <c r="K75" s="206"/>
      <c r="L75" s="206"/>
      <c r="M75" s="206"/>
      <c r="N75" s="206"/>
      <c r="O75" s="206"/>
      <c r="P75" s="206"/>
      <c r="Q75" s="206"/>
      <c r="R75" s="206"/>
      <c r="S75" s="206"/>
      <c r="T75" s="206"/>
      <c r="U75" s="206"/>
      <c r="V75" s="206"/>
      <c r="W75" s="206"/>
      <c r="X75" s="206"/>
      <c r="Y75" s="206"/>
      <c r="Z75" s="62"/>
    </row>
    <row r="76" spans="1:26" ht="30" customHeight="1" x14ac:dyDescent="0.15">
      <c r="A76" s="43"/>
      <c r="B76" s="43"/>
      <c r="C76" s="64"/>
      <c r="D76" s="41"/>
      <c r="E76" s="41"/>
      <c r="F76" s="41"/>
      <c r="G76" s="41"/>
      <c r="H76" s="41"/>
      <c r="I76" s="60"/>
      <c r="J76" s="209" t="s">
        <v>235</v>
      </c>
      <c r="K76" s="209"/>
      <c r="L76" s="209"/>
      <c r="M76" s="209"/>
      <c r="N76" s="209"/>
      <c r="O76" s="209"/>
      <c r="P76" s="209"/>
      <c r="Q76" s="209"/>
      <c r="R76" s="209"/>
      <c r="S76" s="209"/>
      <c r="T76" s="209"/>
      <c r="U76" s="209"/>
      <c r="V76" s="209"/>
      <c r="W76" s="209"/>
      <c r="X76" s="209"/>
      <c r="Y76" s="209"/>
      <c r="Z76" s="62"/>
    </row>
    <row r="77" spans="1:26" ht="20.100000000000001" customHeight="1" x14ac:dyDescent="0.15">
      <c r="A77" s="43">
        <f>IF(OR(AND($I63="する",TRIM($I77)=""),AND($I63="しない",NOT(ISBLANK($I77)))), 1001, 0)</f>
        <v>0</v>
      </c>
      <c r="B77" s="43"/>
      <c r="C77" s="58"/>
      <c r="D77" s="59">
        <v>6</v>
      </c>
      <c r="E77" s="37" t="s">
        <v>142</v>
      </c>
      <c r="I77" s="206"/>
      <c r="J77" s="206"/>
      <c r="K77" s="206"/>
      <c r="L77" s="206"/>
      <c r="M77" s="206"/>
      <c r="N77" s="206"/>
      <c r="O77" s="206"/>
      <c r="P77" s="206"/>
      <c r="Q77" s="206"/>
      <c r="R77" s="206"/>
      <c r="S77" s="206"/>
      <c r="T77" s="206"/>
      <c r="U77" s="206"/>
      <c r="V77" s="206"/>
      <c r="W77" s="206"/>
      <c r="X77" s="206"/>
      <c r="Y77" s="206"/>
      <c r="Z77" s="62"/>
    </row>
    <row r="78" spans="1:26" ht="20.100000000000001" customHeight="1" x14ac:dyDescent="0.15">
      <c r="A78" s="43"/>
      <c r="B78" s="43"/>
      <c r="C78" s="64"/>
      <c r="D78" s="41"/>
      <c r="E78" s="41"/>
      <c r="F78" s="41"/>
      <c r="G78" s="41"/>
      <c r="H78" s="41"/>
      <c r="I78" s="60"/>
      <c r="J78" s="73" t="s">
        <v>159</v>
      </c>
      <c r="K78" s="61"/>
      <c r="L78" s="61"/>
      <c r="M78" s="61"/>
      <c r="N78" s="61"/>
      <c r="O78" s="61"/>
      <c r="P78" s="61"/>
      <c r="Q78" s="61"/>
      <c r="R78" s="61"/>
      <c r="S78" s="61"/>
      <c r="T78" s="61"/>
      <c r="U78" s="61"/>
      <c r="V78" s="61"/>
      <c r="W78" s="61"/>
      <c r="X78" s="61"/>
      <c r="Y78" s="61"/>
      <c r="Z78" s="62"/>
    </row>
    <row r="79" spans="1:26" ht="20.100000000000001" customHeight="1" x14ac:dyDescent="0.15">
      <c r="A79" s="43">
        <f>IF(OR(AND($I63="する",OR(TRIM($I79)="", NOT(OR(IFERROR(SEARCH(" ",$I79),0)&gt;0, IFERROR(SEARCH("　",$I79),0)&gt;0)))),AND($I63="しない",NOT(ISBLANK($I79)))), 1001, 0)</f>
        <v>0</v>
      </c>
      <c r="B79" s="43"/>
      <c r="C79" s="58"/>
      <c r="D79" s="59">
        <v>7</v>
      </c>
      <c r="E79" s="37" t="s">
        <v>143</v>
      </c>
      <c r="I79" s="206"/>
      <c r="J79" s="206"/>
      <c r="K79" s="206"/>
      <c r="L79" s="206"/>
      <c r="M79" s="206"/>
      <c r="N79" s="206"/>
      <c r="O79" s="206"/>
      <c r="P79" s="206"/>
      <c r="Q79" s="206"/>
      <c r="R79" s="206"/>
      <c r="S79" s="206"/>
      <c r="T79" s="206"/>
      <c r="U79" s="206"/>
      <c r="V79" s="206"/>
      <c r="W79" s="206"/>
      <c r="X79" s="206"/>
      <c r="Y79" s="206"/>
      <c r="Z79" s="62"/>
    </row>
    <row r="80" spans="1:26" ht="20.100000000000001" customHeight="1" x14ac:dyDescent="0.15">
      <c r="A80" s="43"/>
      <c r="B80" s="43"/>
      <c r="C80" s="64"/>
      <c r="D80" s="41"/>
      <c r="E80" s="84" t="s">
        <v>149</v>
      </c>
      <c r="F80" s="41"/>
      <c r="G80" s="41"/>
      <c r="H80" s="41"/>
      <c r="I80" s="67"/>
      <c r="J80" s="63" t="s">
        <v>144</v>
      </c>
      <c r="K80" s="63"/>
      <c r="L80" s="63"/>
      <c r="M80" s="63"/>
      <c r="N80" s="63"/>
      <c r="O80" s="63"/>
      <c r="P80" s="63"/>
      <c r="Q80" s="63"/>
      <c r="R80" s="63"/>
      <c r="S80" s="63"/>
      <c r="T80" s="63"/>
      <c r="U80" s="63"/>
      <c r="V80" s="63"/>
      <c r="W80" s="63"/>
      <c r="X80" s="63"/>
      <c r="Y80" s="63"/>
      <c r="Z80" s="62"/>
    </row>
    <row r="81" spans="1:27" ht="20.100000000000001" customHeight="1" x14ac:dyDescent="0.15">
      <c r="A81" s="43">
        <f>IF(OR(AND($I63="する",OR(TRIM($I81)="", NOT(OR(IFERROR(SEARCH(" ",$I81),0)&gt;0, IFERROR(SEARCH("　",$I81),0)&gt;0)))),AND($I63="しない",NOT(ISBLANK($I81)))), 1001, 0)</f>
        <v>0</v>
      </c>
      <c r="B81" s="43"/>
      <c r="C81" s="58"/>
      <c r="D81" s="59">
        <v>8</v>
      </c>
      <c r="E81" s="37" t="s">
        <v>143</v>
      </c>
      <c r="I81" s="206"/>
      <c r="J81" s="206"/>
      <c r="K81" s="206"/>
      <c r="L81" s="206"/>
      <c r="M81" s="206"/>
      <c r="N81" s="206"/>
      <c r="O81" s="206"/>
      <c r="P81" s="206"/>
      <c r="Q81" s="206"/>
      <c r="R81" s="206"/>
      <c r="S81" s="206"/>
      <c r="T81" s="206"/>
      <c r="U81" s="206"/>
      <c r="V81" s="206"/>
      <c r="W81" s="206"/>
      <c r="X81" s="206"/>
      <c r="Y81" s="206"/>
      <c r="Z81" s="62"/>
    </row>
    <row r="82" spans="1:27" ht="20.100000000000001" customHeight="1" x14ac:dyDescent="0.15">
      <c r="A82" s="43"/>
      <c r="B82" s="43"/>
      <c r="C82" s="64"/>
      <c r="D82" s="41"/>
      <c r="E82" s="41"/>
      <c r="F82" s="41"/>
      <c r="G82" s="41"/>
      <c r="H82" s="41"/>
      <c r="I82" s="67"/>
      <c r="J82" s="63" t="s">
        <v>5</v>
      </c>
      <c r="K82" s="63"/>
      <c r="L82" s="63"/>
      <c r="M82" s="63"/>
      <c r="N82" s="63"/>
      <c r="O82" s="63"/>
      <c r="P82" s="63"/>
      <c r="Q82" s="63"/>
      <c r="R82" s="63"/>
      <c r="S82" s="63"/>
      <c r="T82" s="63"/>
      <c r="U82" s="63"/>
      <c r="V82" s="63"/>
      <c r="W82" s="63"/>
      <c r="X82" s="63"/>
      <c r="Y82" s="63"/>
      <c r="Z82" s="62"/>
    </row>
    <row r="83" spans="1:27" ht="20.100000000000001" customHeight="1" x14ac:dyDescent="0.15">
      <c r="A83" s="43">
        <f>IF(OR(AND($I63="する",NOT(AND(TRIM($I83)&lt;&gt;"",ISNUMBER(VALUE(SUBSTITUTE($I83,"-",""))),IFERROR(SEARCH("-",$I83),0)&gt;0))), AND($I63="しない",NOT(ISBLANK($I83)))), 1001, 0)</f>
        <v>0</v>
      </c>
      <c r="B83" s="43"/>
      <c r="C83" s="58"/>
      <c r="D83" s="59">
        <v>9</v>
      </c>
      <c r="E83" s="37" t="s">
        <v>3</v>
      </c>
      <c r="I83" s="206"/>
      <c r="J83" s="206"/>
      <c r="K83" s="206"/>
      <c r="L83" s="206"/>
      <c r="M83" s="206"/>
      <c r="O83" s="68" t="s">
        <v>104</v>
      </c>
      <c r="P83" s="34"/>
      <c r="Q83" s="37" t="s">
        <v>105</v>
      </c>
      <c r="Y83" s="61"/>
      <c r="Z83" s="62"/>
    </row>
    <row r="84" spans="1:27" ht="20.100000000000001" customHeight="1" x14ac:dyDescent="0.15">
      <c r="A84" s="43">
        <f>IF(AND($I63="しない",NOT(ISBLANK($P83))), 1001, 0)</f>
        <v>0</v>
      </c>
      <c r="B84" s="43"/>
      <c r="C84" s="64"/>
      <c r="D84" s="41"/>
      <c r="E84" s="41"/>
      <c r="F84" s="41"/>
      <c r="G84" s="41"/>
      <c r="H84" s="41"/>
      <c r="I84" s="60"/>
      <c r="J84" s="63" t="s">
        <v>145</v>
      </c>
      <c r="K84" s="61"/>
      <c r="L84" s="61"/>
      <c r="M84" s="61"/>
      <c r="N84" s="61"/>
      <c r="O84" s="61"/>
      <c r="P84" s="61"/>
      <c r="Q84" s="61"/>
      <c r="R84" s="61"/>
      <c r="S84" s="61"/>
      <c r="T84" s="61"/>
      <c r="U84" s="61"/>
      <c r="V84" s="61"/>
      <c r="W84" s="61"/>
      <c r="X84" s="61"/>
      <c r="Y84" s="61"/>
      <c r="Z84" s="62"/>
    </row>
    <row r="85" spans="1:27" ht="20.100000000000001" customHeight="1" x14ac:dyDescent="0.15">
      <c r="A85" s="43">
        <f>IF(OR(AND($I63="する",AND(TRIM($I85)&lt;&gt;"",NOT(AND(ISNUMBER(VALUE(SUBSTITUTE($I85,"-",""))),IFERROR(SEARCH("-",$I85),0)&gt;0)))), AND($I63="しない",NOT(ISBLANK($I85)))), 1001, 0)</f>
        <v>0</v>
      </c>
      <c r="B85" s="43"/>
      <c r="C85" s="58"/>
      <c r="D85" s="59">
        <v>10</v>
      </c>
      <c r="E85" s="37" t="s">
        <v>4</v>
      </c>
      <c r="I85" s="206"/>
      <c r="J85" s="206"/>
      <c r="K85" s="206"/>
      <c r="L85" s="206"/>
      <c r="M85" s="206"/>
      <c r="N85" s="61"/>
      <c r="O85" s="61"/>
      <c r="P85" s="61"/>
      <c r="Q85" s="61"/>
      <c r="R85" s="61"/>
      <c r="S85" s="61"/>
      <c r="T85" s="61"/>
      <c r="U85" s="61"/>
      <c r="V85" s="61"/>
      <c r="W85" s="61"/>
      <c r="X85" s="61"/>
      <c r="Y85" s="61"/>
      <c r="Z85" s="62"/>
    </row>
    <row r="86" spans="1:27" ht="20.100000000000001" customHeight="1" x14ac:dyDescent="0.15">
      <c r="A86" s="43"/>
      <c r="B86" s="43"/>
      <c r="C86" s="64"/>
      <c r="D86" s="41"/>
      <c r="E86" s="41"/>
      <c r="F86" s="41"/>
      <c r="G86" s="41"/>
      <c r="H86" s="41"/>
      <c r="I86" s="60"/>
      <c r="J86" s="63" t="s">
        <v>145</v>
      </c>
      <c r="K86" s="61"/>
      <c r="L86" s="61"/>
      <c r="M86" s="61"/>
      <c r="N86" s="61"/>
      <c r="O86" s="61"/>
      <c r="P86" s="61"/>
      <c r="Q86" s="61"/>
      <c r="R86" s="61"/>
      <c r="S86" s="61"/>
      <c r="T86" s="61"/>
      <c r="U86" s="61"/>
      <c r="V86" s="61"/>
      <c r="W86" s="61"/>
      <c r="X86" s="61"/>
      <c r="Y86" s="61"/>
      <c r="Z86" s="62"/>
    </row>
    <row r="87" spans="1:27" ht="20.100000000000001" customHeight="1" x14ac:dyDescent="0.15">
      <c r="A87" s="43">
        <f>IF(OR(AND($I63="する",NOT(AND(TRIM($I87)&lt;&gt;"", IFERROR(SEARCH("@",$I87),0)&gt;0))), AND($I63="しない",NOT(ISBLANK($I87)))), 1001, 0)</f>
        <v>0</v>
      </c>
      <c r="B87" s="43"/>
      <c r="C87" s="64"/>
      <c r="D87" s="59">
        <v>11</v>
      </c>
      <c r="E87" s="37" t="s">
        <v>111</v>
      </c>
      <c r="I87" s="206"/>
      <c r="J87" s="206"/>
      <c r="K87" s="206"/>
      <c r="L87" s="206"/>
      <c r="M87" s="206"/>
      <c r="N87" s="206"/>
      <c r="O87" s="206"/>
      <c r="P87" s="206"/>
      <c r="Q87" s="237"/>
      <c r="R87" s="206"/>
      <c r="S87" s="206"/>
      <c r="T87" s="206"/>
      <c r="U87" s="206"/>
      <c r="V87" s="206"/>
      <c r="W87" s="206"/>
      <c r="X87" s="206"/>
      <c r="Y87" s="206"/>
      <c r="Z87" s="62"/>
    </row>
    <row r="88" spans="1:27" ht="20.100000000000001" customHeight="1" x14ac:dyDescent="0.15">
      <c r="A88" s="43"/>
      <c r="B88" s="43"/>
      <c r="C88" s="64"/>
      <c r="D88" s="59"/>
      <c r="I88" s="60"/>
      <c r="J88" s="69" t="s">
        <v>168</v>
      </c>
      <c r="K88" s="85"/>
      <c r="L88" s="61"/>
      <c r="M88" s="61"/>
      <c r="N88" s="61"/>
      <c r="O88" s="61"/>
      <c r="P88" s="61"/>
      <c r="Q88" s="86"/>
      <c r="R88" s="61"/>
      <c r="S88" s="61"/>
      <c r="T88" s="61"/>
      <c r="U88" s="61"/>
      <c r="V88" s="61"/>
      <c r="W88" s="61"/>
      <c r="X88" s="61"/>
      <c r="Y88" s="61"/>
      <c r="Z88" s="41"/>
      <c r="AA88" s="72"/>
    </row>
    <row r="89" spans="1:27" ht="20.100000000000001" customHeight="1" x14ac:dyDescent="0.15">
      <c r="A89" s="43"/>
      <c r="B89" s="43"/>
      <c r="C89" s="75"/>
      <c r="D89" s="76"/>
      <c r="E89" s="76"/>
      <c r="F89" s="76"/>
      <c r="G89" s="76"/>
      <c r="H89" s="76"/>
      <c r="I89" s="87"/>
      <c r="J89" s="88"/>
      <c r="K89" s="89"/>
      <c r="L89" s="88"/>
      <c r="M89" s="88"/>
      <c r="N89" s="88"/>
      <c r="O89" s="88"/>
      <c r="P89" s="88"/>
      <c r="Q89" s="90"/>
      <c r="R89" s="88"/>
      <c r="S89" s="88"/>
      <c r="T89" s="88"/>
      <c r="U89" s="88"/>
      <c r="V89" s="88"/>
      <c r="W89" s="88"/>
      <c r="X89" s="88"/>
      <c r="Y89" s="88"/>
      <c r="Z89" s="76"/>
      <c r="AA89" s="72"/>
    </row>
    <row r="90" spans="1:27" ht="20.100000000000001" customHeight="1" x14ac:dyDescent="0.15">
      <c r="A90" s="43"/>
      <c r="B90" s="43"/>
      <c r="C90" s="41"/>
      <c r="D90" s="41"/>
      <c r="E90" s="41"/>
      <c r="F90" s="41"/>
      <c r="G90" s="41"/>
      <c r="H90" s="41"/>
      <c r="I90" s="80"/>
      <c r="J90" s="41"/>
      <c r="K90" s="91"/>
      <c r="L90" s="41"/>
      <c r="M90" s="41"/>
      <c r="N90" s="41"/>
      <c r="O90" s="41"/>
      <c r="P90" s="41"/>
      <c r="Q90" s="41"/>
      <c r="R90" s="41"/>
      <c r="S90" s="41"/>
      <c r="T90" s="41"/>
      <c r="U90" s="41"/>
      <c r="V90" s="41"/>
      <c r="W90" s="41"/>
      <c r="X90" s="41"/>
      <c r="Y90" s="41"/>
      <c r="Z90" s="41"/>
    </row>
    <row r="91" spans="1:27" ht="15.75" hidden="1" customHeight="1" x14ac:dyDescent="0.15">
      <c r="A91" s="43"/>
      <c r="B91" s="43"/>
      <c r="C91" s="41"/>
      <c r="D91" s="41"/>
      <c r="E91" s="41"/>
      <c r="F91" s="41"/>
      <c r="G91" s="41"/>
      <c r="H91" s="41"/>
      <c r="I91" s="80"/>
      <c r="J91" s="41"/>
      <c r="K91" s="91"/>
      <c r="L91" s="41"/>
      <c r="M91" s="41"/>
      <c r="N91" s="41"/>
      <c r="O91" s="41"/>
      <c r="P91" s="41"/>
      <c r="Q91" s="41"/>
      <c r="R91" s="41"/>
      <c r="S91" s="41"/>
      <c r="T91" s="41"/>
      <c r="U91" s="41"/>
      <c r="V91" s="41"/>
      <c r="W91" s="41"/>
      <c r="X91" s="41"/>
      <c r="Y91" s="41"/>
      <c r="Z91" s="41"/>
    </row>
    <row r="92" spans="1:27" ht="15.75" hidden="1" customHeight="1" x14ac:dyDescent="0.15">
      <c r="A92" s="43"/>
      <c r="B92" s="43"/>
      <c r="C92" s="41"/>
      <c r="D92" s="41"/>
      <c r="E92" s="41"/>
      <c r="F92" s="41"/>
      <c r="G92" s="41"/>
      <c r="H92" s="41"/>
      <c r="I92" s="80"/>
      <c r="J92" s="41"/>
      <c r="K92" s="91"/>
      <c r="L92" s="41"/>
      <c r="M92" s="41"/>
      <c r="N92" s="41"/>
      <c r="O92" s="41"/>
      <c r="P92" s="41"/>
      <c r="Q92" s="41"/>
      <c r="R92" s="41"/>
      <c r="S92" s="41"/>
      <c r="T92" s="41"/>
      <c r="U92" s="41"/>
      <c r="V92" s="41"/>
      <c r="W92" s="41"/>
      <c r="X92" s="41"/>
      <c r="Y92" s="41"/>
      <c r="Z92" s="41"/>
    </row>
    <row r="93" spans="1:27" ht="15.75" hidden="1" customHeight="1" x14ac:dyDescent="0.15">
      <c r="A93" s="43"/>
      <c r="B93" s="43"/>
      <c r="C93" s="41"/>
      <c r="D93" s="41"/>
      <c r="E93" s="41"/>
      <c r="F93" s="41"/>
      <c r="G93" s="41"/>
      <c r="H93" s="41"/>
      <c r="I93" s="80"/>
      <c r="J93" s="41"/>
      <c r="K93" s="91"/>
      <c r="L93" s="41"/>
      <c r="M93" s="41"/>
      <c r="N93" s="41"/>
      <c r="O93" s="41"/>
      <c r="P93" s="41"/>
      <c r="Q93" s="41"/>
      <c r="R93" s="41"/>
      <c r="S93" s="41"/>
      <c r="T93" s="41"/>
      <c r="U93" s="41"/>
      <c r="V93" s="41"/>
      <c r="W93" s="41"/>
      <c r="X93" s="41"/>
      <c r="Y93" s="41"/>
      <c r="Z93" s="41"/>
    </row>
    <row r="94" spans="1:27" ht="15.75" hidden="1" customHeight="1" x14ac:dyDescent="0.15">
      <c r="A94" s="43"/>
      <c r="B94" s="43"/>
      <c r="C94" s="41"/>
      <c r="D94" s="41"/>
      <c r="E94" s="41"/>
      <c r="F94" s="41"/>
      <c r="G94" s="41"/>
      <c r="H94" s="41"/>
      <c r="I94" s="80"/>
      <c r="J94" s="41"/>
      <c r="K94" s="91"/>
      <c r="L94" s="41"/>
      <c r="M94" s="41"/>
      <c r="N94" s="41"/>
      <c r="O94" s="41"/>
      <c r="P94" s="41"/>
      <c r="Q94" s="41"/>
      <c r="R94" s="41"/>
      <c r="S94" s="41"/>
      <c r="T94" s="41"/>
      <c r="U94" s="41"/>
      <c r="V94" s="41"/>
      <c r="W94" s="41"/>
      <c r="X94" s="41"/>
      <c r="Y94" s="41"/>
      <c r="Z94" s="41"/>
    </row>
    <row r="95" spans="1:27" ht="15.75" hidden="1" customHeight="1" x14ac:dyDescent="0.15">
      <c r="A95" s="43"/>
      <c r="B95" s="43"/>
      <c r="C95" s="41"/>
      <c r="D95" s="41"/>
      <c r="E95" s="41"/>
      <c r="F95" s="41"/>
      <c r="G95" s="41"/>
      <c r="H95" s="41"/>
      <c r="I95" s="80"/>
      <c r="J95" s="41"/>
      <c r="K95" s="91"/>
      <c r="L95" s="41"/>
      <c r="M95" s="41"/>
      <c r="N95" s="41"/>
      <c r="O95" s="41"/>
      <c r="P95" s="41"/>
      <c r="Q95" s="41"/>
      <c r="R95" s="41"/>
      <c r="S95" s="41"/>
      <c r="T95" s="41"/>
      <c r="U95" s="41"/>
      <c r="V95" s="41"/>
      <c r="W95" s="41"/>
      <c r="X95" s="41"/>
      <c r="Y95" s="41"/>
      <c r="Z95" s="41"/>
    </row>
    <row r="96" spans="1:27" ht="15.75" hidden="1" customHeight="1" x14ac:dyDescent="0.15">
      <c r="A96" s="43"/>
      <c r="B96" s="43"/>
      <c r="C96" s="41"/>
      <c r="D96" s="41"/>
      <c r="E96" s="41"/>
      <c r="F96" s="41"/>
      <c r="G96" s="41"/>
      <c r="H96" s="41"/>
      <c r="I96" s="80"/>
      <c r="J96" s="41"/>
      <c r="K96" s="91"/>
      <c r="L96" s="41"/>
      <c r="M96" s="41"/>
      <c r="N96" s="41"/>
      <c r="O96" s="41"/>
      <c r="P96" s="41"/>
      <c r="Q96" s="41"/>
      <c r="R96" s="41"/>
      <c r="S96" s="41"/>
      <c r="T96" s="41"/>
      <c r="U96" s="41"/>
      <c r="V96" s="41"/>
      <c r="W96" s="41"/>
      <c r="X96" s="41"/>
      <c r="Y96" s="41"/>
      <c r="Z96" s="41"/>
    </row>
    <row r="97" spans="1:26" ht="15.75" hidden="1" customHeight="1" x14ac:dyDescent="0.15">
      <c r="A97" s="43"/>
      <c r="B97" s="43"/>
      <c r="C97" s="41"/>
      <c r="D97" s="41"/>
      <c r="E97" s="41"/>
      <c r="F97" s="41"/>
      <c r="G97" s="41"/>
      <c r="H97" s="41"/>
      <c r="I97" s="80"/>
      <c r="J97" s="41"/>
      <c r="K97" s="91"/>
      <c r="L97" s="41"/>
      <c r="M97" s="41"/>
      <c r="N97" s="41"/>
      <c r="O97" s="41"/>
      <c r="P97" s="41"/>
      <c r="Q97" s="41"/>
      <c r="R97" s="41"/>
      <c r="S97" s="41"/>
      <c r="T97" s="41"/>
      <c r="U97" s="41"/>
      <c r="V97" s="41"/>
      <c r="W97" s="41"/>
      <c r="X97" s="41"/>
      <c r="Y97" s="41"/>
      <c r="Z97" s="41"/>
    </row>
    <row r="98" spans="1:26" ht="15.75" hidden="1" customHeight="1" x14ac:dyDescent="0.15">
      <c r="A98" s="43"/>
      <c r="B98" s="43"/>
      <c r="C98" s="41"/>
      <c r="D98" s="41"/>
      <c r="E98" s="41"/>
      <c r="F98" s="41"/>
      <c r="G98" s="41"/>
      <c r="H98" s="41"/>
      <c r="I98" s="80"/>
      <c r="J98" s="41"/>
      <c r="K98" s="91"/>
      <c r="L98" s="41"/>
      <c r="M98" s="41"/>
      <c r="N98" s="41"/>
      <c r="O98" s="41"/>
      <c r="P98" s="41"/>
      <c r="Q98" s="41"/>
      <c r="R98" s="41"/>
      <c r="S98" s="41"/>
      <c r="T98" s="41"/>
      <c r="U98" s="41"/>
      <c r="V98" s="41"/>
      <c r="W98" s="41"/>
      <c r="X98" s="41"/>
      <c r="Y98" s="41"/>
      <c r="Z98" s="41"/>
    </row>
    <row r="99" spans="1:26" ht="15.75" hidden="1" customHeight="1" x14ac:dyDescent="0.15">
      <c r="A99" s="43"/>
      <c r="B99" s="43"/>
      <c r="C99" s="41"/>
      <c r="D99" s="41"/>
      <c r="E99" s="41"/>
      <c r="F99" s="41"/>
      <c r="G99" s="41"/>
      <c r="H99" s="41"/>
      <c r="I99" s="80"/>
      <c r="J99" s="41"/>
      <c r="K99" s="91"/>
      <c r="L99" s="41"/>
      <c r="M99" s="41"/>
      <c r="N99" s="41"/>
      <c r="O99" s="41"/>
      <c r="P99" s="41"/>
      <c r="Q99" s="41"/>
      <c r="R99" s="41"/>
      <c r="S99" s="41"/>
      <c r="T99" s="41"/>
      <c r="U99" s="41"/>
      <c r="V99" s="41"/>
      <c r="W99" s="41"/>
      <c r="X99" s="41"/>
      <c r="Y99" s="41"/>
      <c r="Z99" s="41"/>
    </row>
    <row r="100" spans="1:26" ht="15.75" hidden="1" customHeight="1" x14ac:dyDescent="0.15">
      <c r="A100" s="43"/>
      <c r="B100" s="43"/>
      <c r="C100" s="41"/>
      <c r="D100" s="41"/>
      <c r="E100" s="41"/>
      <c r="F100" s="41"/>
      <c r="G100" s="41"/>
      <c r="H100" s="41"/>
      <c r="I100" s="80"/>
      <c r="J100" s="41"/>
      <c r="K100" s="91"/>
      <c r="L100" s="41"/>
      <c r="M100" s="41"/>
      <c r="N100" s="41"/>
      <c r="O100" s="41"/>
      <c r="P100" s="41"/>
      <c r="Q100" s="41"/>
      <c r="R100" s="41"/>
      <c r="S100" s="41"/>
      <c r="T100" s="41"/>
      <c r="U100" s="41"/>
      <c r="V100" s="41"/>
      <c r="W100" s="41"/>
      <c r="X100" s="41"/>
      <c r="Y100" s="41"/>
      <c r="Z100" s="41"/>
    </row>
    <row r="101" spans="1:26" ht="15.75" hidden="1" customHeight="1" x14ac:dyDescent="0.15">
      <c r="A101" s="43"/>
      <c r="B101" s="43"/>
      <c r="C101" s="41"/>
      <c r="D101" s="41"/>
      <c r="E101" s="41"/>
      <c r="F101" s="41"/>
      <c r="G101" s="41"/>
      <c r="H101" s="41"/>
      <c r="I101" s="80"/>
      <c r="J101" s="41"/>
      <c r="K101" s="91"/>
      <c r="L101" s="41"/>
      <c r="M101" s="41"/>
      <c r="N101" s="41"/>
      <c r="O101" s="41"/>
      <c r="P101" s="41"/>
      <c r="Q101" s="41"/>
      <c r="R101" s="41"/>
      <c r="S101" s="41"/>
      <c r="T101" s="41"/>
      <c r="U101" s="41"/>
      <c r="V101" s="41"/>
      <c r="W101" s="41"/>
      <c r="X101" s="41"/>
      <c r="Y101" s="41"/>
      <c r="Z101" s="41"/>
    </row>
    <row r="102" spans="1:26" ht="15.75" hidden="1" customHeight="1" x14ac:dyDescent="0.15">
      <c r="A102" s="43"/>
      <c r="B102" s="43"/>
      <c r="C102" s="41"/>
      <c r="D102" s="41"/>
      <c r="E102" s="41"/>
      <c r="F102" s="41"/>
      <c r="G102" s="41"/>
      <c r="H102" s="41"/>
      <c r="I102" s="80"/>
      <c r="J102" s="41"/>
      <c r="K102" s="91"/>
      <c r="L102" s="41"/>
      <c r="M102" s="41"/>
      <c r="N102" s="41"/>
      <c r="O102" s="41"/>
      <c r="P102" s="41"/>
      <c r="Q102" s="41"/>
      <c r="R102" s="41"/>
      <c r="S102" s="41"/>
      <c r="T102" s="41"/>
      <c r="U102" s="41"/>
      <c r="V102" s="41"/>
      <c r="W102" s="41"/>
      <c r="X102" s="41"/>
      <c r="Y102" s="41"/>
      <c r="Z102" s="41"/>
    </row>
    <row r="103" spans="1:26" ht="15.75" hidden="1" customHeight="1" x14ac:dyDescent="0.15">
      <c r="A103" s="43"/>
      <c r="B103" s="43"/>
      <c r="C103" s="41"/>
      <c r="D103" s="41"/>
      <c r="E103" s="41"/>
      <c r="F103" s="41"/>
      <c r="G103" s="41"/>
      <c r="H103" s="41"/>
      <c r="I103" s="80"/>
      <c r="J103" s="41"/>
      <c r="K103" s="91"/>
      <c r="L103" s="41"/>
      <c r="M103" s="41"/>
      <c r="N103" s="41"/>
      <c r="O103" s="41"/>
      <c r="P103" s="41"/>
      <c r="Q103" s="41"/>
      <c r="R103" s="41"/>
      <c r="S103" s="41"/>
      <c r="T103" s="41"/>
      <c r="U103" s="41"/>
      <c r="V103" s="41"/>
      <c r="W103" s="41"/>
      <c r="X103" s="41"/>
      <c r="Y103" s="41"/>
      <c r="Z103" s="41"/>
    </row>
    <row r="104" spans="1:26" ht="15.75" hidden="1" customHeight="1" x14ac:dyDescent="0.15">
      <c r="A104" s="43"/>
      <c r="B104" s="43"/>
      <c r="C104" s="41"/>
      <c r="D104" s="41"/>
      <c r="E104" s="41"/>
      <c r="F104" s="41"/>
      <c r="G104" s="41"/>
      <c r="H104" s="41"/>
      <c r="I104" s="80"/>
      <c r="J104" s="41"/>
      <c r="K104" s="91"/>
      <c r="L104" s="41"/>
      <c r="M104" s="41"/>
      <c r="N104" s="41"/>
      <c r="O104" s="41"/>
      <c r="P104" s="41"/>
      <c r="Q104" s="41"/>
      <c r="R104" s="41"/>
      <c r="S104" s="41"/>
      <c r="T104" s="41"/>
      <c r="U104" s="41"/>
      <c r="V104" s="41"/>
      <c r="W104" s="41"/>
      <c r="X104" s="41"/>
      <c r="Y104" s="41"/>
      <c r="Z104" s="41"/>
    </row>
    <row r="105" spans="1:26" ht="15.75" hidden="1" customHeight="1" x14ac:dyDescent="0.15">
      <c r="A105" s="43"/>
      <c r="B105" s="43"/>
      <c r="C105" s="41"/>
      <c r="D105" s="41"/>
      <c r="E105" s="41"/>
      <c r="F105" s="41"/>
      <c r="G105" s="41"/>
      <c r="H105" s="41"/>
      <c r="I105" s="80"/>
      <c r="J105" s="41"/>
      <c r="K105" s="91"/>
      <c r="L105" s="41"/>
      <c r="M105" s="41"/>
      <c r="N105" s="41"/>
      <c r="O105" s="41"/>
      <c r="P105" s="41"/>
      <c r="Q105" s="41"/>
      <c r="R105" s="41"/>
      <c r="S105" s="41"/>
      <c r="T105" s="41"/>
      <c r="U105" s="41"/>
      <c r="V105" s="41"/>
      <c r="W105" s="41"/>
      <c r="X105" s="41"/>
      <c r="Y105" s="41"/>
      <c r="Z105" s="41"/>
    </row>
    <row r="106" spans="1:26" ht="15.75" hidden="1" customHeight="1" x14ac:dyDescent="0.15">
      <c r="A106" s="43"/>
      <c r="B106" s="43"/>
      <c r="C106" s="41"/>
      <c r="D106" s="41"/>
      <c r="E106" s="41"/>
      <c r="F106" s="41"/>
      <c r="G106" s="41"/>
      <c r="H106" s="41"/>
      <c r="I106" s="80"/>
      <c r="J106" s="41"/>
      <c r="K106" s="91"/>
      <c r="L106" s="41"/>
      <c r="M106" s="41"/>
      <c r="N106" s="41"/>
      <c r="O106" s="41"/>
      <c r="P106" s="41"/>
      <c r="Q106" s="41"/>
      <c r="R106" s="41"/>
      <c r="S106" s="41"/>
      <c r="T106" s="41"/>
      <c r="U106" s="41"/>
      <c r="V106" s="41"/>
      <c r="W106" s="41"/>
      <c r="X106" s="41"/>
      <c r="Y106" s="41"/>
      <c r="Z106" s="41"/>
    </row>
    <row r="107" spans="1:26" ht="15.75" hidden="1" customHeight="1" x14ac:dyDescent="0.15">
      <c r="A107" s="43"/>
      <c r="B107" s="43"/>
      <c r="C107" s="41"/>
      <c r="D107" s="41"/>
      <c r="E107" s="41"/>
      <c r="F107" s="41"/>
      <c r="G107" s="41"/>
      <c r="H107" s="41"/>
      <c r="I107" s="80"/>
      <c r="J107" s="41"/>
      <c r="K107" s="91"/>
      <c r="L107" s="41"/>
      <c r="M107" s="41"/>
      <c r="N107" s="41"/>
      <c r="O107" s="41"/>
      <c r="P107" s="41"/>
      <c r="Q107" s="41"/>
      <c r="R107" s="41"/>
      <c r="S107" s="41"/>
      <c r="T107" s="41"/>
      <c r="U107" s="41"/>
      <c r="V107" s="41"/>
      <c r="W107" s="41"/>
      <c r="X107" s="41"/>
      <c r="Y107" s="41"/>
      <c r="Z107" s="41"/>
    </row>
    <row r="108" spans="1:26" ht="20.100000000000001" customHeight="1" x14ac:dyDescent="0.15">
      <c r="A108" s="43"/>
      <c r="B108" s="43"/>
      <c r="C108" s="41"/>
      <c r="D108" s="41"/>
      <c r="E108" s="41"/>
      <c r="F108" s="41"/>
      <c r="G108" s="41"/>
      <c r="H108" s="41"/>
      <c r="I108" s="80"/>
      <c r="J108" s="41"/>
      <c r="K108" s="91"/>
      <c r="L108" s="41"/>
      <c r="M108" s="41"/>
      <c r="N108" s="41"/>
      <c r="O108" s="41"/>
      <c r="P108" s="41"/>
      <c r="Q108" s="41"/>
      <c r="R108" s="41"/>
      <c r="S108" s="41"/>
      <c r="T108" s="41"/>
      <c r="U108" s="41"/>
      <c r="V108" s="41"/>
      <c r="W108" s="41"/>
      <c r="X108" s="41"/>
      <c r="Y108" s="41"/>
      <c r="Z108" s="41"/>
    </row>
    <row r="109" spans="1:26" ht="20.100000000000001" customHeight="1" x14ac:dyDescent="0.15">
      <c r="A109" s="43"/>
      <c r="B109" s="43"/>
      <c r="C109" s="216" t="s">
        <v>109</v>
      </c>
      <c r="D109" s="217"/>
      <c r="E109" s="217"/>
      <c r="F109" s="217"/>
      <c r="G109" s="217"/>
      <c r="H109" s="218"/>
      <c r="Q109" s="92"/>
    </row>
    <row r="110" spans="1:26" ht="15" customHeight="1" x14ac:dyDescent="0.15">
      <c r="A110" s="43"/>
      <c r="B110" s="43"/>
      <c r="C110" s="93"/>
      <c r="D110" s="94"/>
      <c r="E110" s="94"/>
      <c r="F110" s="94"/>
      <c r="G110" s="94"/>
      <c r="H110" s="94"/>
      <c r="I110" s="95"/>
      <c r="J110" s="56"/>
      <c r="K110" s="95"/>
      <c r="L110" s="56"/>
      <c r="M110" s="56"/>
      <c r="N110" s="56"/>
      <c r="O110" s="56"/>
      <c r="P110" s="56"/>
      <c r="Q110" s="96"/>
      <c r="R110" s="56"/>
      <c r="S110" s="56"/>
      <c r="T110" s="56"/>
      <c r="U110" s="56"/>
      <c r="V110" s="56"/>
      <c r="W110" s="56"/>
      <c r="X110" s="56"/>
      <c r="Y110" s="56"/>
      <c r="Z110" s="57"/>
    </row>
    <row r="111" spans="1:26" ht="30" customHeight="1" x14ac:dyDescent="0.15">
      <c r="A111" s="43"/>
      <c r="B111" s="43"/>
      <c r="C111" s="93"/>
      <c r="D111" s="208" t="s">
        <v>162</v>
      </c>
      <c r="E111" s="208"/>
      <c r="F111" s="208"/>
      <c r="G111" s="208"/>
      <c r="H111" s="208"/>
      <c r="I111" s="208"/>
      <c r="J111" s="208"/>
      <c r="K111" s="208"/>
      <c r="L111" s="208"/>
      <c r="M111" s="208"/>
      <c r="N111" s="208"/>
      <c r="O111" s="208"/>
      <c r="P111" s="208"/>
      <c r="Q111" s="208"/>
      <c r="R111" s="208"/>
      <c r="S111" s="208"/>
      <c r="T111" s="208"/>
      <c r="U111" s="208"/>
      <c r="V111" s="208"/>
      <c r="W111" s="208"/>
      <c r="X111" s="208"/>
      <c r="Y111" s="208"/>
      <c r="Z111" s="62"/>
    </row>
    <row r="112" spans="1:26" ht="20.100000000000001" customHeight="1" x14ac:dyDescent="0.15">
      <c r="A112" s="43"/>
      <c r="B112" s="43"/>
      <c r="C112" s="58"/>
      <c r="D112" s="59">
        <v>1</v>
      </c>
      <c r="E112" s="37" t="s">
        <v>107</v>
      </c>
      <c r="I112" s="206"/>
      <c r="J112" s="206"/>
      <c r="K112" s="206"/>
      <c r="L112" s="206"/>
      <c r="M112" s="206"/>
      <c r="N112" s="206"/>
      <c r="O112" s="206"/>
      <c r="P112" s="206"/>
      <c r="Q112" s="234"/>
      <c r="R112" s="206"/>
      <c r="S112" s="206"/>
      <c r="T112" s="206"/>
      <c r="U112" s="206"/>
      <c r="V112" s="206"/>
      <c r="W112" s="206"/>
      <c r="X112" s="206"/>
      <c r="Y112" s="206"/>
      <c r="Z112" s="62"/>
    </row>
    <row r="113" spans="1:26" ht="20.100000000000001" customHeight="1" x14ac:dyDescent="0.15">
      <c r="A113" s="43"/>
      <c r="B113" s="43"/>
      <c r="C113" s="58"/>
      <c r="D113" s="59"/>
      <c r="E113" s="41"/>
      <c r="F113" s="41"/>
      <c r="G113" s="41"/>
      <c r="H113" s="41"/>
      <c r="I113" s="67"/>
      <c r="J113" s="63" t="s">
        <v>108</v>
      </c>
      <c r="K113" s="85"/>
      <c r="L113" s="61"/>
      <c r="M113" s="61"/>
      <c r="N113" s="61"/>
      <c r="O113" s="61"/>
      <c r="P113" s="61"/>
      <c r="Q113" s="97"/>
      <c r="R113" s="61"/>
      <c r="S113" s="61"/>
      <c r="T113" s="61"/>
      <c r="U113" s="61"/>
      <c r="V113" s="61"/>
      <c r="W113" s="61"/>
      <c r="X113" s="61"/>
      <c r="Y113" s="61"/>
      <c r="Z113" s="62"/>
    </row>
    <row r="114" spans="1:26" ht="20.100000000000001" customHeight="1" x14ac:dyDescent="0.15">
      <c r="A114" s="43">
        <f>IF(AND(TRIM($I114)&lt;&gt;"", NOT(OR(IFERROR(SEARCH(" ",$I114),0)&gt;0, IFERROR(SEARCH("　",$I114),0)&gt;0))), 1001, 0)</f>
        <v>0</v>
      </c>
      <c r="B114" s="43"/>
      <c r="C114" s="58"/>
      <c r="D114" s="59">
        <f>D112+1</f>
        <v>2</v>
      </c>
      <c r="E114" s="37" t="s">
        <v>152</v>
      </c>
      <c r="I114" s="206"/>
      <c r="J114" s="206"/>
      <c r="K114" s="206"/>
      <c r="L114" s="206"/>
      <c r="M114" s="206"/>
      <c r="N114" s="206"/>
      <c r="O114" s="206"/>
      <c r="P114" s="206"/>
      <c r="Q114" s="206"/>
      <c r="R114" s="206"/>
      <c r="S114" s="206"/>
      <c r="T114" s="206"/>
      <c r="U114" s="206"/>
      <c r="V114" s="206"/>
      <c r="W114" s="206"/>
      <c r="X114" s="206"/>
      <c r="Y114" s="206"/>
      <c r="Z114" s="62"/>
    </row>
    <row r="115" spans="1:26" ht="20.100000000000001" customHeight="1" x14ac:dyDescent="0.15">
      <c r="A115" s="43"/>
      <c r="B115" s="43"/>
      <c r="C115" s="58"/>
      <c r="D115" s="59"/>
      <c r="E115" s="41"/>
      <c r="F115" s="41"/>
      <c r="G115" s="41"/>
      <c r="H115" s="41"/>
      <c r="I115" s="67"/>
      <c r="J115" s="63" t="s">
        <v>144</v>
      </c>
      <c r="K115" s="63"/>
      <c r="L115" s="63"/>
      <c r="M115" s="63"/>
      <c r="N115" s="63"/>
      <c r="O115" s="63"/>
      <c r="P115" s="63"/>
      <c r="Q115" s="63"/>
      <c r="R115" s="63"/>
      <c r="S115" s="63"/>
      <c r="T115" s="63"/>
      <c r="U115" s="63"/>
      <c r="V115" s="63"/>
      <c r="W115" s="63"/>
      <c r="X115" s="63"/>
      <c r="Y115" s="63"/>
      <c r="Z115" s="62"/>
    </row>
    <row r="116" spans="1:26" ht="20.100000000000001" customHeight="1" x14ac:dyDescent="0.15">
      <c r="A116" s="43">
        <f>IF(AND(TRIM($I116)&lt;&gt;"", NOT(OR(IFERROR(SEARCH(" ",$I116),0)&gt;0, IFERROR(SEARCH("　",$I116),0)&gt;0))), 1001, 0)</f>
        <v>0</v>
      </c>
      <c r="B116" s="43"/>
      <c r="C116" s="58"/>
      <c r="D116" s="59">
        <f>D114+1</f>
        <v>3</v>
      </c>
      <c r="E116" s="37" t="s">
        <v>153</v>
      </c>
      <c r="I116" s="206"/>
      <c r="J116" s="206"/>
      <c r="K116" s="206"/>
      <c r="L116" s="206"/>
      <c r="M116" s="206"/>
      <c r="N116" s="206"/>
      <c r="O116" s="206"/>
      <c r="P116" s="206"/>
      <c r="Q116" s="206"/>
      <c r="R116" s="206"/>
      <c r="S116" s="206"/>
      <c r="T116" s="206"/>
      <c r="U116" s="206"/>
      <c r="V116" s="206"/>
      <c r="W116" s="206"/>
      <c r="X116" s="206"/>
      <c r="Y116" s="206"/>
      <c r="Z116" s="62"/>
    </row>
    <row r="117" spans="1:26" ht="20.100000000000001" customHeight="1" x14ac:dyDescent="0.15">
      <c r="A117" s="43"/>
      <c r="B117" s="43"/>
      <c r="C117" s="58"/>
      <c r="D117" s="41"/>
      <c r="E117" s="41"/>
      <c r="F117" s="41"/>
      <c r="G117" s="41"/>
      <c r="H117" s="41"/>
      <c r="I117" s="67"/>
      <c r="J117" s="63" t="s">
        <v>5</v>
      </c>
      <c r="K117" s="63"/>
      <c r="L117" s="63"/>
      <c r="M117" s="63"/>
      <c r="N117" s="63"/>
      <c r="O117" s="63"/>
      <c r="P117" s="63"/>
      <c r="Q117" s="63"/>
      <c r="R117" s="63"/>
      <c r="S117" s="63"/>
      <c r="T117" s="63"/>
      <c r="U117" s="63"/>
      <c r="V117" s="63"/>
      <c r="W117" s="63"/>
      <c r="X117" s="63"/>
      <c r="Y117" s="63"/>
      <c r="Z117" s="62"/>
    </row>
    <row r="118" spans="1:26" ht="20.100000000000001" customHeight="1" x14ac:dyDescent="0.15">
      <c r="A118" s="43"/>
      <c r="B118" s="43"/>
      <c r="C118" s="58"/>
      <c r="D118" s="59">
        <f>D116+1</f>
        <v>4</v>
      </c>
      <c r="E118" s="37" t="s">
        <v>0</v>
      </c>
      <c r="I118" s="231"/>
      <c r="J118" s="232"/>
      <c r="K118" s="232"/>
      <c r="L118" s="232"/>
      <c r="M118" s="232"/>
      <c r="N118" s="41"/>
      <c r="O118" s="41"/>
      <c r="P118" s="41"/>
      <c r="Q118" s="41"/>
      <c r="R118" s="41"/>
      <c r="S118" s="41"/>
      <c r="T118" s="41"/>
      <c r="U118" s="41"/>
      <c r="V118" s="41"/>
      <c r="W118" s="41"/>
      <c r="X118" s="41"/>
      <c r="Y118" s="41"/>
      <c r="Z118" s="62"/>
    </row>
    <row r="119" spans="1:26" ht="20.100000000000001" customHeight="1" x14ac:dyDescent="0.15">
      <c r="A119" s="43"/>
      <c r="B119" s="43"/>
      <c r="C119" s="58"/>
      <c r="D119" s="59"/>
      <c r="E119" s="41"/>
      <c r="F119" s="41"/>
      <c r="G119" s="41"/>
      <c r="H119" s="41"/>
      <c r="I119" s="60"/>
      <c r="J119" s="63" t="s">
        <v>237</v>
      </c>
      <c r="K119" s="61"/>
      <c r="L119" s="61"/>
      <c r="M119" s="61"/>
      <c r="N119" s="61"/>
      <c r="O119" s="61"/>
      <c r="P119" s="61"/>
      <c r="Q119" s="61"/>
      <c r="R119" s="61"/>
      <c r="S119" s="61"/>
      <c r="T119" s="61"/>
      <c r="U119" s="61"/>
      <c r="V119" s="61"/>
      <c r="W119" s="61"/>
      <c r="X119" s="61"/>
      <c r="Y119" s="61"/>
      <c r="Z119" s="62"/>
    </row>
    <row r="120" spans="1:26" ht="20.100000000000001" customHeight="1" x14ac:dyDescent="0.15">
      <c r="A120" s="43">
        <f>IF(AND(TRIM($I120)&lt;&gt;"", AND(OR(ISERROR(FIND("@"&amp;LEFT($I120,3)&amp;"@", 都道府県3))=FALSE, ISERROR(FIND("@"&amp;LEFT($I120,4)&amp;"@",都道府県4))=FALSE))=FALSE), 1001, 0)</f>
        <v>0</v>
      </c>
      <c r="B120" s="43"/>
      <c r="C120" s="58"/>
      <c r="D120" s="59">
        <f>D118+1</f>
        <v>5</v>
      </c>
      <c r="E120" s="37" t="s">
        <v>110</v>
      </c>
      <c r="I120" s="204"/>
      <c r="J120" s="204"/>
      <c r="K120" s="204"/>
      <c r="L120" s="204"/>
      <c r="M120" s="204"/>
      <c r="N120" s="204"/>
      <c r="O120" s="204"/>
      <c r="P120" s="204"/>
      <c r="Q120" s="205"/>
      <c r="R120" s="204"/>
      <c r="S120" s="204"/>
      <c r="T120" s="204"/>
      <c r="U120" s="204"/>
      <c r="V120" s="204"/>
      <c r="W120" s="204"/>
      <c r="X120" s="204"/>
      <c r="Y120" s="204"/>
      <c r="Z120" s="62"/>
    </row>
    <row r="121" spans="1:26" ht="20.100000000000001" customHeight="1" x14ac:dyDescent="0.15">
      <c r="A121" s="43"/>
      <c r="B121" s="43"/>
      <c r="C121" s="58"/>
      <c r="D121" s="59"/>
      <c r="E121" s="41"/>
      <c r="F121" s="41"/>
      <c r="G121" s="41"/>
      <c r="H121" s="41"/>
      <c r="I121" s="60"/>
      <c r="J121" s="63" t="s">
        <v>150</v>
      </c>
      <c r="K121" s="61"/>
      <c r="L121" s="61"/>
      <c r="M121" s="61"/>
      <c r="N121" s="61"/>
      <c r="O121" s="61"/>
      <c r="P121" s="61"/>
      <c r="Q121" s="61"/>
      <c r="R121" s="61"/>
      <c r="S121" s="61"/>
      <c r="T121" s="61"/>
      <c r="U121" s="61"/>
      <c r="V121" s="61"/>
      <c r="W121" s="61"/>
      <c r="X121" s="61"/>
      <c r="Y121" s="61"/>
      <c r="Z121" s="62"/>
    </row>
    <row r="122" spans="1:26" ht="20.100000000000001" customHeight="1" x14ac:dyDescent="0.15">
      <c r="A122" s="43">
        <f>IF(AND(TRIM($I122)&lt;&gt;"", NOT(AND(ISNUMBER(VALUE(SUBSTITUTE($I122,"-",""))), IFERROR(SEARCH("-",$I122),0)&gt;0))), 1001, 0)</f>
        <v>0</v>
      </c>
      <c r="B122" s="43"/>
      <c r="C122" s="58"/>
      <c r="D122" s="59">
        <f>D120+1</f>
        <v>6</v>
      </c>
      <c r="E122" s="37" t="s">
        <v>3</v>
      </c>
      <c r="I122" s="206"/>
      <c r="J122" s="206"/>
      <c r="K122" s="206"/>
      <c r="L122" s="206"/>
      <c r="M122" s="206"/>
      <c r="O122" s="68" t="s">
        <v>104</v>
      </c>
      <c r="P122" s="34"/>
      <c r="Q122" s="37" t="s">
        <v>105</v>
      </c>
      <c r="Y122" s="61"/>
      <c r="Z122" s="62"/>
    </row>
    <row r="123" spans="1:26" ht="20.100000000000001" customHeight="1" x14ac:dyDescent="0.15">
      <c r="A123" s="43"/>
      <c r="B123" s="43"/>
      <c r="C123" s="64"/>
      <c r="D123" s="41"/>
      <c r="E123" s="41"/>
      <c r="F123" s="41"/>
      <c r="G123" s="41"/>
      <c r="H123" s="41"/>
      <c r="I123" s="60"/>
      <c r="J123" s="63" t="s">
        <v>151</v>
      </c>
      <c r="K123" s="61"/>
      <c r="L123" s="61"/>
      <c r="M123" s="61"/>
      <c r="N123" s="61"/>
      <c r="O123" s="61"/>
      <c r="P123" s="61"/>
      <c r="Q123" s="61"/>
      <c r="R123" s="61"/>
      <c r="S123" s="61"/>
      <c r="T123" s="61"/>
      <c r="U123" s="61"/>
      <c r="V123" s="61"/>
      <c r="W123" s="61"/>
      <c r="X123" s="61"/>
      <c r="Y123" s="61"/>
      <c r="Z123" s="62"/>
    </row>
    <row r="124" spans="1:26" ht="20.100000000000001" customHeight="1" x14ac:dyDescent="0.15">
      <c r="A124" s="43">
        <f>IF(AND(TRIM($I124)&lt;&gt;"", NOT(AND(ISNUMBER(VALUE(SUBSTITUTE($I124,"-",""))), IFERROR(SEARCH("-",$I124),0)&gt;0))), 1001, 0)</f>
        <v>0</v>
      </c>
      <c r="B124" s="43"/>
      <c r="C124" s="58"/>
      <c r="D124" s="59">
        <f>D122+1</f>
        <v>7</v>
      </c>
      <c r="E124" s="37" t="s">
        <v>4</v>
      </c>
      <c r="I124" s="206"/>
      <c r="J124" s="206"/>
      <c r="K124" s="206"/>
      <c r="L124" s="206"/>
      <c r="M124" s="206"/>
      <c r="N124" s="61"/>
      <c r="O124" s="61"/>
      <c r="P124" s="61"/>
      <c r="Q124" s="61"/>
      <c r="R124" s="61"/>
      <c r="S124" s="61"/>
      <c r="T124" s="61"/>
      <c r="U124" s="61"/>
      <c r="V124" s="61"/>
      <c r="W124" s="61"/>
      <c r="X124" s="61"/>
      <c r="Y124" s="61"/>
      <c r="Z124" s="62"/>
    </row>
    <row r="125" spans="1:26" ht="20.100000000000001" customHeight="1" x14ac:dyDescent="0.15">
      <c r="A125" s="43"/>
      <c r="B125" s="43"/>
      <c r="C125" s="64"/>
      <c r="D125" s="41"/>
      <c r="E125" s="41"/>
      <c r="F125" s="41"/>
      <c r="G125" s="41"/>
      <c r="H125" s="41"/>
      <c r="I125" s="60"/>
      <c r="J125" s="63" t="s">
        <v>151</v>
      </c>
      <c r="K125" s="61"/>
      <c r="L125" s="61"/>
      <c r="M125" s="61"/>
      <c r="N125" s="61"/>
      <c r="O125" s="61"/>
      <c r="P125" s="61"/>
      <c r="Q125" s="61"/>
      <c r="R125" s="61"/>
      <c r="S125" s="61"/>
      <c r="T125" s="61"/>
      <c r="U125" s="61"/>
      <c r="V125" s="61"/>
      <c r="W125" s="61"/>
      <c r="X125" s="61"/>
      <c r="Y125" s="61"/>
      <c r="Z125" s="62"/>
    </row>
    <row r="126" spans="1:26" ht="20.100000000000001" customHeight="1" x14ac:dyDescent="0.15">
      <c r="A126" s="43">
        <f>IF(AND(TRIM($I126)&lt;&gt;"", NOT(IFERROR(SEARCH("@",$I126),0)&gt;0)), 1001, 0)</f>
        <v>0</v>
      </c>
      <c r="B126" s="43"/>
      <c r="C126" s="58"/>
      <c r="D126" s="59">
        <f>D124+1</f>
        <v>8</v>
      </c>
      <c r="E126" s="37" t="s">
        <v>111</v>
      </c>
      <c r="I126" s="206"/>
      <c r="J126" s="206"/>
      <c r="K126" s="206"/>
      <c r="L126" s="206"/>
      <c r="M126" s="206"/>
      <c r="N126" s="206"/>
      <c r="O126" s="206"/>
      <c r="P126" s="206"/>
      <c r="Q126" s="237"/>
      <c r="R126" s="206"/>
      <c r="S126" s="206"/>
      <c r="T126" s="206"/>
      <c r="U126" s="206"/>
      <c r="V126" s="206"/>
      <c r="W126" s="206"/>
      <c r="X126" s="206"/>
      <c r="Y126" s="206"/>
      <c r="Z126" s="62"/>
    </row>
    <row r="127" spans="1:26" ht="20.100000000000001" customHeight="1" x14ac:dyDescent="0.15">
      <c r="A127" s="43"/>
      <c r="B127" s="43"/>
      <c r="C127" s="64"/>
      <c r="D127" s="41"/>
      <c r="E127" s="41"/>
      <c r="F127" s="41"/>
      <c r="G127" s="41"/>
      <c r="H127" s="41"/>
      <c r="I127" s="60"/>
      <c r="J127" s="69" t="s">
        <v>169</v>
      </c>
      <c r="K127" s="85"/>
      <c r="L127" s="61"/>
      <c r="M127" s="61"/>
      <c r="N127" s="61"/>
      <c r="O127" s="61"/>
      <c r="P127" s="61"/>
      <c r="Q127" s="86"/>
      <c r="R127" s="61"/>
      <c r="S127" s="61"/>
      <c r="T127" s="61"/>
      <c r="U127" s="61"/>
      <c r="V127" s="61"/>
      <c r="W127" s="61"/>
      <c r="X127" s="61"/>
      <c r="Y127" s="61"/>
      <c r="Z127" s="62"/>
    </row>
    <row r="128" spans="1:26" ht="20.100000000000001" customHeight="1" x14ac:dyDescent="0.15">
      <c r="A128" s="43"/>
      <c r="B128" s="43"/>
      <c r="C128" s="75"/>
      <c r="D128" s="76"/>
      <c r="E128" s="76"/>
      <c r="F128" s="76"/>
      <c r="G128" s="76"/>
      <c r="H128" s="76"/>
      <c r="I128" s="78"/>
      <c r="J128" s="77"/>
      <c r="K128" s="78"/>
      <c r="L128" s="77"/>
      <c r="M128" s="77"/>
      <c r="N128" s="77"/>
      <c r="O128" s="77"/>
      <c r="P128" s="77"/>
      <c r="Q128" s="98"/>
      <c r="R128" s="77"/>
      <c r="S128" s="77"/>
      <c r="T128" s="77"/>
      <c r="U128" s="77"/>
      <c r="V128" s="77"/>
      <c r="W128" s="77"/>
      <c r="X128" s="77"/>
      <c r="Y128" s="77"/>
      <c r="Z128" s="79"/>
    </row>
    <row r="129" spans="1:26" ht="20.100000000000001" customHeight="1" x14ac:dyDescent="0.15">
      <c r="A129" s="43"/>
      <c r="B129" s="43"/>
      <c r="C129" s="41"/>
      <c r="D129" s="41"/>
      <c r="E129" s="41"/>
      <c r="F129" s="41"/>
      <c r="G129" s="41"/>
      <c r="H129" s="41"/>
      <c r="I129" s="81"/>
      <c r="J129" s="81"/>
      <c r="K129" s="81"/>
      <c r="L129" s="81"/>
      <c r="M129" s="81"/>
      <c r="N129" s="81"/>
      <c r="O129" s="81"/>
      <c r="P129" s="81"/>
      <c r="Q129" s="99"/>
      <c r="R129" s="81"/>
      <c r="S129" s="81"/>
      <c r="T129" s="81"/>
      <c r="U129" s="81"/>
      <c r="V129" s="81"/>
      <c r="W129" s="81"/>
      <c r="X129" s="81"/>
      <c r="Y129" s="81"/>
      <c r="Z129" s="41"/>
    </row>
    <row r="130" spans="1:26" ht="15.75" hidden="1" customHeight="1" x14ac:dyDescent="0.15">
      <c r="A130" s="43"/>
      <c r="B130" s="43"/>
      <c r="C130" s="41"/>
      <c r="D130" s="41"/>
      <c r="E130" s="41"/>
      <c r="F130" s="41"/>
      <c r="G130" s="41"/>
      <c r="H130" s="41"/>
      <c r="I130" s="81"/>
      <c r="J130" s="81"/>
      <c r="K130" s="81"/>
      <c r="L130" s="81"/>
      <c r="M130" s="81"/>
      <c r="N130" s="81"/>
      <c r="O130" s="81"/>
      <c r="P130" s="81"/>
      <c r="Q130" s="99"/>
      <c r="R130" s="81"/>
      <c r="S130" s="81"/>
      <c r="T130" s="81"/>
      <c r="U130" s="81"/>
      <c r="V130" s="81"/>
      <c r="W130" s="81"/>
      <c r="X130" s="81"/>
      <c r="Y130" s="81"/>
      <c r="Z130" s="41"/>
    </row>
    <row r="131" spans="1:26" ht="15.75" hidden="1" customHeight="1" x14ac:dyDescent="0.15">
      <c r="A131" s="43"/>
      <c r="B131" s="43"/>
      <c r="C131" s="41"/>
      <c r="D131" s="41"/>
      <c r="E131" s="41"/>
      <c r="F131" s="41"/>
      <c r="G131" s="41"/>
      <c r="H131" s="41"/>
      <c r="I131" s="81"/>
      <c r="J131" s="81"/>
      <c r="K131" s="81"/>
      <c r="L131" s="81"/>
      <c r="M131" s="81"/>
      <c r="N131" s="81"/>
      <c r="O131" s="81"/>
      <c r="P131" s="81"/>
      <c r="Q131" s="99"/>
      <c r="R131" s="81"/>
      <c r="S131" s="81"/>
      <c r="T131" s="81"/>
      <c r="U131" s="81"/>
      <c r="V131" s="81"/>
      <c r="W131" s="81"/>
      <c r="X131" s="81"/>
      <c r="Y131" s="81"/>
      <c r="Z131" s="41"/>
    </row>
    <row r="132" spans="1:26" ht="15.75" hidden="1" customHeight="1" x14ac:dyDescent="0.15">
      <c r="A132" s="43"/>
      <c r="B132" s="43"/>
      <c r="C132" s="41"/>
      <c r="D132" s="41"/>
      <c r="E132" s="41"/>
      <c r="F132" s="41"/>
      <c r="G132" s="41"/>
      <c r="H132" s="41"/>
      <c r="I132" s="81"/>
      <c r="J132" s="81"/>
      <c r="K132" s="81"/>
      <c r="L132" s="81"/>
      <c r="M132" s="81"/>
      <c r="N132" s="81"/>
      <c r="O132" s="81"/>
      <c r="P132" s="81"/>
      <c r="Q132" s="99"/>
      <c r="R132" s="81"/>
      <c r="S132" s="81"/>
      <c r="T132" s="81"/>
      <c r="U132" s="81"/>
      <c r="V132" s="81"/>
      <c r="W132" s="81"/>
      <c r="X132" s="81"/>
      <c r="Y132" s="81"/>
      <c r="Z132" s="41"/>
    </row>
    <row r="133" spans="1:26" ht="15.75" hidden="1" customHeight="1" x14ac:dyDescent="0.15">
      <c r="A133" s="43"/>
      <c r="B133" s="43"/>
      <c r="C133" s="41"/>
      <c r="D133" s="41"/>
      <c r="E133" s="41"/>
      <c r="F133" s="41"/>
      <c r="G133" s="41"/>
      <c r="H133" s="41"/>
      <c r="I133" s="81"/>
      <c r="J133" s="81"/>
      <c r="K133" s="81"/>
      <c r="L133" s="81"/>
      <c r="M133" s="81"/>
      <c r="N133" s="81"/>
      <c r="O133" s="81"/>
      <c r="P133" s="81"/>
      <c r="Q133" s="99"/>
      <c r="R133" s="81"/>
      <c r="S133" s="81"/>
      <c r="T133" s="81"/>
      <c r="U133" s="81"/>
      <c r="V133" s="81"/>
      <c r="W133" s="81"/>
      <c r="X133" s="81"/>
      <c r="Y133" s="81"/>
      <c r="Z133" s="41"/>
    </row>
    <row r="134" spans="1:26" ht="15.75" hidden="1" customHeight="1" x14ac:dyDescent="0.15">
      <c r="A134" s="43"/>
      <c r="B134" s="43"/>
      <c r="C134" s="41"/>
      <c r="D134" s="41"/>
      <c r="E134" s="41"/>
      <c r="F134" s="41"/>
      <c r="G134" s="41"/>
      <c r="H134" s="41"/>
      <c r="I134" s="81"/>
      <c r="J134" s="81"/>
      <c r="K134" s="81"/>
      <c r="L134" s="81"/>
      <c r="M134" s="81"/>
      <c r="N134" s="81"/>
      <c r="O134" s="81"/>
      <c r="P134" s="81"/>
      <c r="Q134" s="99"/>
      <c r="R134" s="81"/>
      <c r="S134" s="81"/>
      <c r="T134" s="81"/>
      <c r="U134" s="81"/>
      <c r="V134" s="81"/>
      <c r="W134" s="81"/>
      <c r="X134" s="81"/>
      <c r="Y134" s="81"/>
      <c r="Z134" s="41"/>
    </row>
    <row r="135" spans="1:26" ht="15.75" hidden="1" customHeight="1" x14ac:dyDescent="0.15">
      <c r="A135" s="43"/>
      <c r="B135" s="43"/>
      <c r="C135" s="41"/>
      <c r="D135" s="41"/>
      <c r="E135" s="41"/>
      <c r="F135" s="41"/>
      <c r="G135" s="41"/>
      <c r="H135" s="41"/>
      <c r="I135" s="81"/>
      <c r="J135" s="81"/>
      <c r="K135" s="81"/>
      <c r="L135" s="81"/>
      <c r="M135" s="81"/>
      <c r="N135" s="81"/>
      <c r="O135" s="81"/>
      <c r="P135" s="81"/>
      <c r="Q135" s="99"/>
      <c r="R135" s="81"/>
      <c r="S135" s="81"/>
      <c r="T135" s="81"/>
      <c r="U135" s="81"/>
      <c r="V135" s="81"/>
      <c r="W135" s="81"/>
      <c r="X135" s="81"/>
      <c r="Y135" s="81"/>
      <c r="Z135" s="41"/>
    </row>
    <row r="136" spans="1:26" ht="15.75" hidden="1" customHeight="1" x14ac:dyDescent="0.15">
      <c r="A136" s="43"/>
      <c r="B136" s="43"/>
      <c r="C136" s="41"/>
      <c r="D136" s="41"/>
      <c r="E136" s="41"/>
      <c r="F136" s="41"/>
      <c r="G136" s="41"/>
      <c r="H136" s="41"/>
      <c r="I136" s="81"/>
      <c r="J136" s="81"/>
      <c r="K136" s="81"/>
      <c r="L136" s="81"/>
      <c r="M136" s="81"/>
      <c r="N136" s="81"/>
      <c r="O136" s="81"/>
      <c r="P136" s="81"/>
      <c r="Q136" s="99"/>
      <c r="R136" s="81"/>
      <c r="S136" s="81"/>
      <c r="T136" s="81"/>
      <c r="U136" s="81"/>
      <c r="V136" s="81"/>
      <c r="W136" s="81"/>
      <c r="X136" s="81"/>
      <c r="Y136" s="81"/>
      <c r="Z136" s="41"/>
    </row>
    <row r="137" spans="1:26" ht="15.75" hidden="1" customHeight="1" x14ac:dyDescent="0.15">
      <c r="A137" s="43"/>
      <c r="B137" s="43"/>
      <c r="C137" s="41"/>
      <c r="D137" s="41"/>
      <c r="E137" s="41"/>
      <c r="F137" s="41"/>
      <c r="G137" s="41"/>
      <c r="H137" s="41"/>
      <c r="I137" s="81"/>
      <c r="J137" s="81"/>
      <c r="K137" s="81"/>
      <c r="L137" s="81"/>
      <c r="M137" s="81"/>
      <c r="N137" s="81"/>
      <c r="O137" s="81"/>
      <c r="P137" s="81"/>
      <c r="Q137" s="99"/>
      <c r="R137" s="81"/>
      <c r="S137" s="81"/>
      <c r="T137" s="81"/>
      <c r="U137" s="81"/>
      <c r="V137" s="81"/>
      <c r="W137" s="81"/>
      <c r="X137" s="81"/>
      <c r="Y137" s="81"/>
      <c r="Z137" s="41"/>
    </row>
    <row r="138" spans="1:26" ht="15.75" hidden="1" customHeight="1" x14ac:dyDescent="0.15">
      <c r="A138" s="43"/>
      <c r="B138" s="43"/>
      <c r="C138" s="41"/>
      <c r="D138" s="41"/>
      <c r="E138" s="41"/>
      <c r="F138" s="41"/>
      <c r="G138" s="41"/>
      <c r="H138" s="41"/>
      <c r="I138" s="81"/>
      <c r="J138" s="81"/>
      <c r="K138" s="81"/>
      <c r="L138" s="81"/>
      <c r="M138" s="81"/>
      <c r="N138" s="81"/>
      <c r="O138" s="81"/>
      <c r="P138" s="81"/>
      <c r="Q138" s="99"/>
      <c r="R138" s="81"/>
      <c r="S138" s="81"/>
      <c r="T138" s="81"/>
      <c r="U138" s="81"/>
      <c r="V138" s="81"/>
      <c r="W138" s="81"/>
      <c r="X138" s="81"/>
      <c r="Y138" s="81"/>
      <c r="Z138" s="41"/>
    </row>
    <row r="139" spans="1:26" ht="15.75" hidden="1" customHeight="1" x14ac:dyDescent="0.15">
      <c r="A139" s="43"/>
      <c r="B139" s="43"/>
      <c r="C139" s="41"/>
      <c r="D139" s="41"/>
      <c r="E139" s="41"/>
      <c r="F139" s="41"/>
      <c r="G139" s="41"/>
      <c r="H139" s="41"/>
      <c r="I139" s="81"/>
      <c r="J139" s="81"/>
      <c r="K139" s="81"/>
      <c r="L139" s="81"/>
      <c r="M139" s="81"/>
      <c r="N139" s="81"/>
      <c r="O139" s="81"/>
      <c r="P139" s="81"/>
      <c r="Q139" s="99"/>
      <c r="R139" s="81"/>
      <c r="S139" s="81"/>
      <c r="T139" s="81"/>
      <c r="U139" s="81"/>
      <c r="V139" s="81"/>
      <c r="W139" s="81"/>
      <c r="X139" s="81"/>
      <c r="Y139" s="81"/>
      <c r="Z139" s="41"/>
    </row>
    <row r="140" spans="1:26" ht="15.75" hidden="1" customHeight="1" x14ac:dyDescent="0.15">
      <c r="A140" s="43"/>
      <c r="B140" s="43"/>
      <c r="C140" s="41"/>
      <c r="D140" s="41"/>
      <c r="E140" s="41"/>
      <c r="F140" s="41"/>
      <c r="G140" s="41"/>
      <c r="H140" s="41"/>
      <c r="I140" s="81"/>
      <c r="J140" s="81"/>
      <c r="K140" s="81"/>
      <c r="L140" s="81"/>
      <c r="M140" s="81"/>
      <c r="N140" s="81"/>
      <c r="O140" s="81"/>
      <c r="P140" s="81"/>
      <c r="Q140" s="99"/>
      <c r="R140" s="81"/>
      <c r="S140" s="81"/>
      <c r="T140" s="81"/>
      <c r="U140" s="81"/>
      <c r="V140" s="81"/>
      <c r="W140" s="81"/>
      <c r="X140" s="81"/>
      <c r="Y140" s="81"/>
      <c r="Z140" s="41"/>
    </row>
    <row r="141" spans="1:26" ht="15.75" hidden="1" customHeight="1" x14ac:dyDescent="0.15">
      <c r="A141" s="43"/>
      <c r="B141" s="43"/>
      <c r="C141" s="41"/>
      <c r="D141" s="41"/>
      <c r="E141" s="41"/>
      <c r="F141" s="41"/>
      <c r="G141" s="41"/>
      <c r="H141" s="41"/>
      <c r="I141" s="81"/>
      <c r="J141" s="81"/>
      <c r="K141" s="81"/>
      <c r="L141" s="81"/>
      <c r="M141" s="81"/>
      <c r="N141" s="81"/>
      <c r="O141" s="81"/>
      <c r="P141" s="81"/>
      <c r="Q141" s="99"/>
      <c r="R141" s="81"/>
      <c r="S141" s="81"/>
      <c r="T141" s="81"/>
      <c r="U141" s="81"/>
      <c r="V141" s="81"/>
      <c r="W141" s="81"/>
      <c r="X141" s="81"/>
      <c r="Y141" s="81"/>
      <c r="Z141" s="41"/>
    </row>
    <row r="142" spans="1:26" ht="15.75" hidden="1" customHeight="1" x14ac:dyDescent="0.15">
      <c r="A142" s="43"/>
      <c r="B142" s="43"/>
      <c r="C142" s="41"/>
      <c r="D142" s="41"/>
      <c r="E142" s="41"/>
      <c r="F142" s="41"/>
      <c r="G142" s="41"/>
      <c r="H142" s="41"/>
      <c r="I142" s="81"/>
      <c r="J142" s="81"/>
      <c r="K142" s="81"/>
      <c r="L142" s="81"/>
      <c r="M142" s="81"/>
      <c r="N142" s="81"/>
      <c r="O142" s="81"/>
      <c r="P142" s="81"/>
      <c r="Q142" s="99"/>
      <c r="R142" s="81"/>
      <c r="S142" s="81"/>
      <c r="T142" s="81"/>
      <c r="U142" s="81"/>
      <c r="V142" s="81"/>
      <c r="W142" s="81"/>
      <c r="X142" s="81"/>
      <c r="Y142" s="81"/>
      <c r="Z142" s="41"/>
    </row>
    <row r="143" spans="1:26" ht="15.75" hidden="1" customHeight="1" x14ac:dyDescent="0.15">
      <c r="A143" s="43"/>
      <c r="B143" s="43"/>
      <c r="C143" s="41"/>
      <c r="D143" s="41"/>
      <c r="E143" s="41"/>
      <c r="F143" s="41"/>
      <c r="G143" s="41"/>
      <c r="H143" s="41"/>
      <c r="I143" s="81"/>
      <c r="J143" s="81"/>
      <c r="K143" s="81"/>
      <c r="L143" s="81"/>
      <c r="M143" s="81"/>
      <c r="N143" s="81"/>
      <c r="O143" s="81"/>
      <c r="P143" s="81"/>
      <c r="Q143" s="99"/>
      <c r="R143" s="81"/>
      <c r="S143" s="81"/>
      <c r="T143" s="81"/>
      <c r="U143" s="81"/>
      <c r="V143" s="81"/>
      <c r="W143" s="81"/>
      <c r="X143" s="81"/>
      <c r="Y143" s="81"/>
      <c r="Z143" s="41"/>
    </row>
    <row r="144" spans="1:26" ht="15.75" hidden="1" customHeight="1" x14ac:dyDescent="0.15">
      <c r="A144" s="43"/>
      <c r="B144" s="43"/>
      <c r="C144" s="41"/>
      <c r="D144" s="41"/>
      <c r="E144" s="41"/>
      <c r="F144" s="41"/>
      <c r="G144" s="41"/>
      <c r="H144" s="41"/>
      <c r="I144" s="81"/>
      <c r="J144" s="81"/>
      <c r="K144" s="81"/>
      <c r="L144" s="81"/>
      <c r="M144" s="81"/>
      <c r="N144" s="81"/>
      <c r="O144" s="81"/>
      <c r="P144" s="81"/>
      <c r="Q144" s="99"/>
      <c r="R144" s="81"/>
      <c r="S144" s="81"/>
      <c r="T144" s="81"/>
      <c r="U144" s="81"/>
      <c r="V144" s="81"/>
      <c r="W144" s="81"/>
      <c r="X144" s="81"/>
      <c r="Y144" s="81"/>
      <c r="Z144" s="41"/>
    </row>
    <row r="145" spans="1:26" ht="15.75" hidden="1" customHeight="1" x14ac:dyDescent="0.15">
      <c r="A145" s="43"/>
      <c r="B145" s="43"/>
      <c r="C145" s="41"/>
      <c r="D145" s="41"/>
      <c r="E145" s="41"/>
      <c r="F145" s="41"/>
      <c r="G145" s="41"/>
      <c r="H145" s="41"/>
      <c r="I145" s="81"/>
      <c r="J145" s="81"/>
      <c r="K145" s="81"/>
      <c r="L145" s="81"/>
      <c r="M145" s="81"/>
      <c r="N145" s="81"/>
      <c r="O145" s="81"/>
      <c r="P145" s="81"/>
      <c r="Q145" s="99"/>
      <c r="R145" s="81"/>
      <c r="S145" s="81"/>
      <c r="T145" s="81"/>
      <c r="U145" s="81"/>
      <c r="V145" s="81"/>
      <c r="W145" s="81"/>
      <c r="X145" s="81"/>
      <c r="Y145" s="81"/>
      <c r="Z145" s="41"/>
    </row>
    <row r="146" spans="1:26" ht="15.75" hidden="1" customHeight="1" x14ac:dyDescent="0.15">
      <c r="A146" s="43"/>
      <c r="B146" s="43"/>
      <c r="C146" s="41"/>
      <c r="D146" s="41"/>
      <c r="E146" s="41"/>
      <c r="F146" s="41"/>
      <c r="G146" s="41"/>
      <c r="H146" s="41"/>
      <c r="I146" s="81"/>
      <c r="J146" s="81"/>
      <c r="K146" s="81"/>
      <c r="L146" s="81"/>
      <c r="M146" s="81"/>
      <c r="N146" s="81"/>
      <c r="O146" s="81"/>
      <c r="P146" s="81"/>
      <c r="Q146" s="99"/>
      <c r="R146" s="81"/>
      <c r="S146" s="81"/>
      <c r="T146" s="81"/>
      <c r="U146" s="81"/>
      <c r="V146" s="81"/>
      <c r="W146" s="81"/>
      <c r="X146" s="81"/>
      <c r="Y146" s="81"/>
      <c r="Z146" s="41"/>
    </row>
    <row r="147" spans="1:26" ht="15.75" hidden="1" customHeight="1" x14ac:dyDescent="0.15">
      <c r="A147" s="43"/>
      <c r="B147" s="43"/>
      <c r="C147" s="41"/>
      <c r="D147" s="41"/>
      <c r="E147" s="41"/>
      <c r="F147" s="41"/>
      <c r="G147" s="41"/>
      <c r="H147" s="41"/>
      <c r="I147" s="81"/>
      <c r="J147" s="81"/>
      <c r="K147" s="81"/>
      <c r="L147" s="81"/>
      <c r="M147" s="81"/>
      <c r="N147" s="81"/>
      <c r="O147" s="81"/>
      <c r="P147" s="81"/>
      <c r="Q147" s="99"/>
      <c r="R147" s="81"/>
      <c r="S147" s="81"/>
      <c r="T147" s="81"/>
      <c r="U147" s="81"/>
      <c r="V147" s="81"/>
      <c r="W147" s="81"/>
      <c r="X147" s="81"/>
      <c r="Y147" s="81"/>
      <c r="Z147" s="41"/>
    </row>
    <row r="148" spans="1:26" ht="15.75" hidden="1" customHeight="1" x14ac:dyDescent="0.15">
      <c r="A148" s="43"/>
      <c r="B148" s="43"/>
      <c r="C148" s="41"/>
      <c r="D148" s="41"/>
      <c r="E148" s="41"/>
      <c r="F148" s="41"/>
      <c r="G148" s="41"/>
      <c r="H148" s="41"/>
      <c r="I148" s="81"/>
      <c r="J148" s="81"/>
      <c r="K148" s="81"/>
      <c r="L148" s="81"/>
      <c r="M148" s="81"/>
      <c r="N148" s="81"/>
      <c r="O148" s="81"/>
      <c r="P148" s="81"/>
      <c r="Q148" s="99"/>
      <c r="R148" s="81"/>
      <c r="S148" s="81"/>
      <c r="T148" s="81"/>
      <c r="U148" s="81"/>
      <c r="V148" s="81"/>
      <c r="W148" s="81"/>
      <c r="X148" s="81"/>
      <c r="Y148" s="81"/>
      <c r="Z148" s="41"/>
    </row>
    <row r="149" spans="1:26" ht="20.100000000000001" customHeight="1" x14ac:dyDescent="0.15">
      <c r="A149" s="43"/>
      <c r="B149" s="43"/>
      <c r="C149" s="41"/>
      <c r="D149" s="41"/>
      <c r="E149" s="41"/>
      <c r="F149" s="41"/>
      <c r="G149" s="41"/>
      <c r="H149" s="41"/>
      <c r="I149" s="81"/>
      <c r="J149" s="41"/>
      <c r="K149" s="41"/>
      <c r="L149" s="41"/>
      <c r="M149" s="41"/>
      <c r="N149" s="41"/>
      <c r="O149" s="41"/>
      <c r="P149" s="41"/>
      <c r="Q149" s="100"/>
      <c r="R149" s="41"/>
      <c r="S149" s="41"/>
      <c r="T149" s="41"/>
      <c r="U149" s="41"/>
      <c r="V149" s="41"/>
      <c r="W149" s="41"/>
      <c r="X149" s="41"/>
      <c r="Y149" s="41"/>
      <c r="Z149" s="41"/>
    </row>
    <row r="150" spans="1:26" ht="20.100000000000001" customHeight="1" x14ac:dyDescent="0.15">
      <c r="A150" s="43"/>
      <c r="B150" s="43"/>
      <c r="C150" s="216" t="s">
        <v>140</v>
      </c>
      <c r="D150" s="217"/>
      <c r="E150" s="217"/>
      <c r="F150" s="217"/>
      <c r="G150" s="217"/>
      <c r="H150" s="218"/>
      <c r="I150" s="82"/>
      <c r="K150" s="82"/>
    </row>
    <row r="151" spans="1:26" ht="20.100000000000001" customHeight="1" x14ac:dyDescent="0.15">
      <c r="A151" s="43"/>
      <c r="B151" s="43"/>
      <c r="C151" s="54"/>
      <c r="D151" s="55"/>
      <c r="E151" s="55"/>
      <c r="F151" s="55"/>
      <c r="G151" s="55"/>
      <c r="H151" s="55"/>
      <c r="I151" s="56"/>
      <c r="J151" s="56"/>
      <c r="K151" s="56"/>
      <c r="L151" s="56"/>
      <c r="M151" s="56"/>
      <c r="N151" s="56"/>
      <c r="O151" s="56"/>
      <c r="P151" s="56"/>
      <c r="Q151" s="56"/>
      <c r="R151" s="56"/>
      <c r="S151" s="56"/>
      <c r="T151" s="56"/>
      <c r="U151" s="56"/>
      <c r="V151" s="56"/>
      <c r="W151" s="56"/>
      <c r="X151" s="56"/>
      <c r="Y151" s="56"/>
      <c r="Z151" s="57"/>
    </row>
    <row r="152" spans="1:26" ht="20.100000000000001" customHeight="1" x14ac:dyDescent="0.15">
      <c r="A152" s="43"/>
      <c r="B152" s="43"/>
      <c r="C152" s="54"/>
      <c r="D152" s="101" t="s">
        <v>70</v>
      </c>
      <c r="E152" s="83"/>
      <c r="F152" s="83"/>
      <c r="G152" s="83"/>
      <c r="H152" s="83"/>
      <c r="I152" s="83"/>
      <c r="J152" s="83"/>
      <c r="K152" s="83"/>
      <c r="L152" s="83"/>
      <c r="M152" s="83"/>
      <c r="N152" s="83"/>
      <c r="O152" s="83"/>
      <c r="P152" s="83"/>
      <c r="Q152" s="83"/>
      <c r="R152" s="83"/>
      <c r="S152" s="83"/>
      <c r="T152" s="83"/>
      <c r="U152" s="83"/>
      <c r="V152" s="83"/>
      <c r="W152" s="83"/>
      <c r="X152" s="61"/>
      <c r="Y152" s="41"/>
      <c r="Z152" s="62"/>
    </row>
    <row r="153" spans="1:26" ht="20.100000000000001" customHeight="1" x14ac:dyDescent="0.15">
      <c r="A153" s="43">
        <f>IF(AND($I153&lt;&gt;"しない", $I153&lt;&gt;"する"), 1001, 0)</f>
        <v>0</v>
      </c>
      <c r="B153" s="43"/>
      <c r="C153" s="58"/>
      <c r="D153" s="59">
        <v>1</v>
      </c>
      <c r="E153" s="41" t="s">
        <v>71</v>
      </c>
      <c r="F153" s="41"/>
      <c r="G153" s="41"/>
      <c r="H153" s="41"/>
      <c r="I153" s="206" t="s">
        <v>74</v>
      </c>
      <c r="J153" s="207"/>
      <c r="K153" s="207"/>
      <c r="L153" s="207"/>
      <c r="M153" s="207"/>
      <c r="N153" s="41"/>
      <c r="O153" s="41"/>
      <c r="P153" s="41"/>
      <c r="Q153" s="41"/>
      <c r="R153" s="41"/>
      <c r="S153" s="41"/>
      <c r="T153" s="41"/>
      <c r="U153" s="41"/>
      <c r="Z153" s="102"/>
    </row>
    <row r="154" spans="1:26" ht="20.100000000000001" customHeight="1" x14ac:dyDescent="0.15">
      <c r="A154" s="43"/>
      <c r="B154" s="43"/>
      <c r="C154" s="64"/>
      <c r="D154" s="41"/>
      <c r="E154" s="41"/>
      <c r="F154" s="41"/>
      <c r="G154" s="41"/>
      <c r="H154" s="41"/>
      <c r="I154" s="103"/>
      <c r="J154" s="63" t="s">
        <v>72</v>
      </c>
      <c r="K154" s="63"/>
      <c r="L154" s="63"/>
      <c r="M154" s="63"/>
      <c r="N154" s="63"/>
      <c r="O154" s="63"/>
      <c r="P154" s="63"/>
      <c r="Q154" s="63"/>
      <c r="R154" s="63"/>
      <c r="S154" s="63"/>
      <c r="T154" s="63"/>
      <c r="U154" s="41"/>
      <c r="Z154" s="102"/>
    </row>
    <row r="155" spans="1:26" ht="20.100000000000001" customHeight="1" x14ac:dyDescent="0.15">
      <c r="A155" s="43">
        <f>IF(AND($I153="する",OR(TRIM($I155)="", NOT(OR(IFERROR(SEARCH(" ",$I155),0)&gt;0, IFERROR(SEARCH("　",$I155),0)&gt;0)))), 1001, 0)</f>
        <v>0</v>
      </c>
      <c r="B155" s="43"/>
      <c r="C155" s="58"/>
      <c r="D155" s="59">
        <v>2</v>
      </c>
      <c r="E155" s="37" t="s">
        <v>152</v>
      </c>
      <c r="I155" s="206"/>
      <c r="J155" s="206"/>
      <c r="K155" s="206"/>
      <c r="L155" s="206"/>
      <c r="M155" s="206"/>
      <c r="N155" s="206"/>
      <c r="O155" s="206"/>
      <c r="P155" s="206"/>
      <c r="Q155" s="206"/>
      <c r="R155" s="206"/>
      <c r="S155" s="206"/>
      <c r="T155" s="206"/>
      <c r="U155" s="206"/>
      <c r="V155" s="206"/>
      <c r="W155" s="206"/>
      <c r="X155" s="206"/>
      <c r="Y155" s="206"/>
      <c r="Z155" s="62"/>
    </row>
    <row r="156" spans="1:26" ht="20.100000000000001" customHeight="1" x14ac:dyDescent="0.15">
      <c r="A156" s="43"/>
      <c r="B156" s="43"/>
      <c r="C156" s="58"/>
      <c r="D156" s="59"/>
      <c r="E156" s="41"/>
      <c r="F156" s="41"/>
      <c r="G156" s="41"/>
      <c r="H156" s="41"/>
      <c r="I156" s="67"/>
      <c r="J156" s="63" t="s">
        <v>144</v>
      </c>
      <c r="K156" s="63"/>
      <c r="L156" s="63"/>
      <c r="M156" s="63"/>
      <c r="N156" s="63"/>
      <c r="O156" s="63"/>
      <c r="P156" s="63"/>
      <c r="Q156" s="63"/>
      <c r="R156" s="63"/>
      <c r="S156" s="63"/>
      <c r="T156" s="63"/>
      <c r="U156" s="63"/>
      <c r="V156" s="63"/>
      <c r="W156" s="63"/>
      <c r="X156" s="63"/>
      <c r="Y156" s="63"/>
      <c r="Z156" s="62"/>
    </row>
    <row r="157" spans="1:26" ht="20.100000000000001" customHeight="1" x14ac:dyDescent="0.15">
      <c r="A157" s="43">
        <f>IF(AND($I153="する",OR(TRIM($I157)="", NOT(OR(IFERROR(SEARCH(" ",$I157),0)&gt;0, IFERROR(SEARCH("　",$I157),0)&gt;0)))), 1001, 0)</f>
        <v>0</v>
      </c>
      <c r="B157" s="43"/>
      <c r="C157" s="58"/>
      <c r="D157" s="59">
        <v>3</v>
      </c>
      <c r="E157" s="37" t="s">
        <v>153</v>
      </c>
      <c r="I157" s="206"/>
      <c r="J157" s="206"/>
      <c r="K157" s="206"/>
      <c r="L157" s="206"/>
      <c r="M157" s="206"/>
      <c r="N157" s="206"/>
      <c r="O157" s="206"/>
      <c r="P157" s="206"/>
      <c r="Q157" s="206"/>
      <c r="R157" s="206"/>
      <c r="S157" s="206"/>
      <c r="T157" s="206"/>
      <c r="U157" s="206"/>
      <c r="V157" s="206"/>
      <c r="W157" s="206"/>
      <c r="X157" s="206"/>
      <c r="Y157" s="206"/>
      <c r="Z157" s="62"/>
    </row>
    <row r="158" spans="1:26" ht="20.100000000000001" customHeight="1" x14ac:dyDescent="0.15">
      <c r="A158" s="43"/>
      <c r="B158" s="43"/>
      <c r="C158" s="64"/>
      <c r="D158" s="41"/>
      <c r="E158" s="41"/>
      <c r="F158" s="41"/>
      <c r="G158" s="41"/>
      <c r="H158" s="41"/>
      <c r="I158" s="67"/>
      <c r="J158" s="63" t="s">
        <v>5</v>
      </c>
      <c r="K158" s="63"/>
      <c r="L158" s="63"/>
      <c r="M158" s="63"/>
      <c r="N158" s="63"/>
      <c r="O158" s="63"/>
      <c r="P158" s="63"/>
      <c r="Q158" s="63"/>
      <c r="R158" s="63"/>
      <c r="S158" s="63"/>
      <c r="T158" s="63"/>
      <c r="U158" s="63"/>
      <c r="V158" s="63"/>
      <c r="W158" s="63"/>
      <c r="X158" s="63"/>
      <c r="Y158" s="63"/>
      <c r="Z158" s="62"/>
    </row>
    <row r="159" spans="1:26" ht="20.100000000000001" customHeight="1" x14ac:dyDescent="0.15">
      <c r="A159" s="43">
        <f>IF(AND($I153="する",OR(TRIM($I159)="", LEN($I159)&lt;&gt;8, NOT(ISNUMBER(VALUE(I159))), IFERROR(SEARCH("-", $I159),0)&gt;0)), 1001, 0)</f>
        <v>0</v>
      </c>
      <c r="B159" s="43"/>
      <c r="C159" s="58"/>
      <c r="D159" s="59">
        <v>4</v>
      </c>
      <c r="E159" s="37" t="s">
        <v>102</v>
      </c>
      <c r="I159" s="206"/>
      <c r="J159" s="206"/>
      <c r="K159" s="206"/>
      <c r="L159" s="206"/>
      <c r="M159" s="206"/>
      <c r="N159" s="41"/>
      <c r="O159" s="41"/>
      <c r="P159" s="41"/>
      <c r="Q159" s="41"/>
      <c r="R159" s="41"/>
      <c r="S159" s="41"/>
      <c r="T159" s="41"/>
      <c r="U159" s="41"/>
      <c r="V159" s="41"/>
      <c r="W159" s="41"/>
      <c r="X159" s="41"/>
      <c r="Y159" s="41"/>
      <c r="Z159" s="62"/>
    </row>
    <row r="160" spans="1:26" ht="20.100000000000001" customHeight="1" x14ac:dyDescent="0.15">
      <c r="A160" s="43"/>
      <c r="B160" s="43"/>
      <c r="C160" s="64"/>
      <c r="D160" s="41"/>
      <c r="E160" s="41"/>
      <c r="F160" s="41"/>
      <c r="G160" s="41"/>
      <c r="H160" s="41"/>
      <c r="I160" s="60"/>
      <c r="J160" s="63" t="s">
        <v>161</v>
      </c>
      <c r="K160" s="61"/>
      <c r="L160" s="61"/>
      <c r="M160" s="61"/>
      <c r="N160" s="61"/>
      <c r="O160" s="61"/>
      <c r="P160" s="61"/>
      <c r="Q160" s="61"/>
      <c r="R160" s="61"/>
      <c r="S160" s="61"/>
      <c r="T160" s="61"/>
      <c r="U160" s="61"/>
      <c r="V160" s="61"/>
      <c r="W160" s="61"/>
      <c r="X160" s="61"/>
      <c r="Y160" s="61"/>
      <c r="Z160" s="62"/>
    </row>
    <row r="161" spans="1:27" ht="20.100000000000001" customHeight="1" x14ac:dyDescent="0.15">
      <c r="A161" s="43">
        <f>IF(AND($I153="する",TRIM($I161)=""), 1001, 0)</f>
        <v>0</v>
      </c>
      <c r="B161" s="43"/>
      <c r="C161" s="58"/>
      <c r="D161" s="59">
        <v>5</v>
      </c>
      <c r="E161" s="37" t="s">
        <v>0</v>
      </c>
      <c r="I161" s="231"/>
      <c r="J161" s="232"/>
      <c r="K161" s="232"/>
      <c r="L161" s="232"/>
      <c r="M161" s="232"/>
      <c r="N161" s="41"/>
      <c r="O161" s="41"/>
      <c r="P161" s="41"/>
      <c r="Q161" s="41"/>
      <c r="R161" s="41"/>
      <c r="S161" s="41"/>
      <c r="T161" s="41"/>
      <c r="U161" s="41"/>
      <c r="V161" s="41"/>
      <c r="W161" s="41"/>
      <c r="X161" s="41"/>
      <c r="Y161" s="41"/>
      <c r="Z161" s="62"/>
    </row>
    <row r="162" spans="1:27" ht="20.100000000000001" customHeight="1" x14ac:dyDescent="0.15">
      <c r="A162" s="43"/>
      <c r="B162" s="43"/>
      <c r="C162" s="58"/>
      <c r="D162" s="59"/>
      <c r="E162" s="41"/>
      <c r="F162" s="41"/>
      <c r="G162" s="41"/>
      <c r="H162" s="41"/>
      <c r="I162" s="60"/>
      <c r="J162" s="63" t="s">
        <v>234</v>
      </c>
      <c r="K162" s="61"/>
      <c r="L162" s="61"/>
      <c r="M162" s="61"/>
      <c r="N162" s="61"/>
      <c r="O162" s="61"/>
      <c r="P162" s="61"/>
      <c r="Q162" s="61"/>
      <c r="R162" s="61"/>
      <c r="S162" s="61"/>
      <c r="T162" s="61"/>
      <c r="U162" s="61"/>
      <c r="V162" s="61"/>
      <c r="W162" s="61"/>
      <c r="X162" s="61"/>
      <c r="Y162" s="61"/>
      <c r="Z162" s="62"/>
    </row>
    <row r="163" spans="1:27" ht="20.100000000000001" customHeight="1" x14ac:dyDescent="0.15">
      <c r="A163" s="43">
        <f>IF(AND($I153="する",AND($I163&lt;&gt;"", OR(ISERROR(FIND("@"&amp;LEFT($I163,3)&amp;"@", 都道府県3))=FALSE, ISERROR(FIND("@"&amp;LEFT($I163,4)&amp;"@",都道府県4))=FALSE))=FALSE), 1001, 0)</f>
        <v>0</v>
      </c>
      <c r="B163" s="43"/>
      <c r="C163" s="58"/>
      <c r="D163" s="59">
        <v>6</v>
      </c>
      <c r="E163" s="37" t="s">
        <v>110</v>
      </c>
      <c r="I163" s="204"/>
      <c r="J163" s="204"/>
      <c r="K163" s="204"/>
      <c r="L163" s="204"/>
      <c r="M163" s="204"/>
      <c r="N163" s="204"/>
      <c r="O163" s="204"/>
      <c r="P163" s="204"/>
      <c r="Q163" s="205"/>
      <c r="R163" s="204"/>
      <c r="S163" s="204"/>
      <c r="T163" s="204"/>
      <c r="U163" s="204"/>
      <c r="V163" s="204"/>
      <c r="W163" s="204"/>
      <c r="X163" s="204"/>
      <c r="Y163" s="204"/>
      <c r="Z163" s="62"/>
    </row>
    <row r="164" spans="1:27" ht="20.100000000000001" customHeight="1" x14ac:dyDescent="0.15">
      <c r="A164" s="43"/>
      <c r="B164" s="43"/>
      <c r="C164" s="58"/>
      <c r="D164" s="59"/>
      <c r="E164" s="41"/>
      <c r="F164" s="41"/>
      <c r="G164" s="41"/>
      <c r="H164" s="41"/>
      <c r="I164" s="60"/>
      <c r="J164" s="63" t="s">
        <v>9</v>
      </c>
      <c r="K164" s="61"/>
      <c r="L164" s="61"/>
      <c r="M164" s="61"/>
      <c r="N164" s="61"/>
      <c r="O164" s="61"/>
      <c r="P164" s="61"/>
      <c r="Q164" s="61"/>
      <c r="R164" s="61"/>
      <c r="S164" s="61"/>
      <c r="T164" s="61"/>
      <c r="U164" s="61"/>
      <c r="V164" s="61"/>
      <c r="W164" s="61"/>
      <c r="X164" s="61"/>
      <c r="Y164" s="61"/>
      <c r="Z164" s="62"/>
    </row>
    <row r="165" spans="1:27" ht="20.100000000000001" customHeight="1" x14ac:dyDescent="0.15">
      <c r="A165" s="43">
        <f>IF(AND($I153="する",NOT(AND(TRIM($I165)&lt;&gt;"",ISNUMBER(VALUE(SUBSTITUTE($I165,"-",""))),IFERROR(SEARCH("-",$I165),0)&gt;0))), 1001, 0)</f>
        <v>0</v>
      </c>
      <c r="B165" s="43"/>
      <c r="C165" s="58"/>
      <c r="D165" s="59">
        <v>7</v>
      </c>
      <c r="E165" s="37" t="s">
        <v>3</v>
      </c>
      <c r="I165" s="206"/>
      <c r="J165" s="206"/>
      <c r="K165" s="206"/>
      <c r="L165" s="206"/>
      <c r="M165" s="206"/>
      <c r="Y165" s="61"/>
      <c r="Z165" s="62"/>
    </row>
    <row r="166" spans="1:27" ht="20.100000000000001" customHeight="1" x14ac:dyDescent="0.15">
      <c r="A166" s="43"/>
      <c r="B166" s="43"/>
      <c r="C166" s="64"/>
      <c r="D166" s="41"/>
      <c r="E166" s="41"/>
      <c r="F166" s="41"/>
      <c r="G166" s="41"/>
      <c r="H166" s="41"/>
      <c r="I166" s="60"/>
      <c r="J166" s="63" t="s">
        <v>145</v>
      </c>
      <c r="K166" s="61"/>
      <c r="L166" s="61"/>
      <c r="M166" s="61"/>
      <c r="N166" s="61"/>
      <c r="O166" s="61"/>
      <c r="P166" s="61"/>
      <c r="Q166" s="61"/>
      <c r="R166" s="61"/>
      <c r="S166" s="61"/>
      <c r="T166" s="61"/>
      <c r="U166" s="61"/>
      <c r="V166" s="61"/>
      <c r="W166" s="61"/>
      <c r="X166" s="61"/>
      <c r="Y166" s="61"/>
      <c r="Z166" s="62"/>
    </row>
    <row r="167" spans="1:27" ht="20.100000000000001" customHeight="1" x14ac:dyDescent="0.15">
      <c r="A167" s="43">
        <f>IF(AND($I153="する",AND(TRIM($I167)&lt;&gt;"",NOT(AND(ISNUMBER(VALUE(SUBSTITUTE($I167,"-",""))),IFERROR(SEARCH("-",$I167),0)&gt;0)))), 1001, 0)</f>
        <v>0</v>
      </c>
      <c r="B167" s="43"/>
      <c r="C167" s="58"/>
      <c r="D167" s="59">
        <v>8</v>
      </c>
      <c r="E167" s="37" t="s">
        <v>4</v>
      </c>
      <c r="I167" s="206"/>
      <c r="J167" s="206"/>
      <c r="K167" s="206"/>
      <c r="L167" s="206"/>
      <c r="M167" s="206"/>
      <c r="N167" s="61"/>
      <c r="O167" s="61"/>
      <c r="P167" s="61"/>
      <c r="Q167" s="61"/>
      <c r="R167" s="61"/>
      <c r="S167" s="61"/>
      <c r="T167" s="61"/>
      <c r="U167" s="61"/>
      <c r="V167" s="61"/>
      <c r="W167" s="61"/>
      <c r="X167" s="61"/>
      <c r="Y167" s="61"/>
      <c r="Z167" s="62"/>
    </row>
    <row r="168" spans="1:27" ht="20.100000000000001" customHeight="1" x14ac:dyDescent="0.15">
      <c r="A168" s="43"/>
      <c r="B168" s="43"/>
      <c r="C168" s="64"/>
      <c r="D168" s="41"/>
      <c r="E168" s="41"/>
      <c r="F168" s="41"/>
      <c r="G168" s="41"/>
      <c r="H168" s="41"/>
      <c r="I168" s="60"/>
      <c r="J168" s="63" t="s">
        <v>145</v>
      </c>
      <c r="K168" s="61"/>
      <c r="L168" s="61"/>
      <c r="M168" s="61"/>
      <c r="N168" s="61"/>
      <c r="O168" s="61"/>
      <c r="P168" s="61"/>
      <c r="Q168" s="61"/>
      <c r="R168" s="61"/>
      <c r="S168" s="61"/>
      <c r="T168" s="61"/>
      <c r="U168" s="61"/>
      <c r="V168" s="61"/>
      <c r="W168" s="61"/>
      <c r="X168" s="61"/>
      <c r="Y168" s="61"/>
      <c r="Z168" s="62"/>
    </row>
    <row r="169" spans="1:27" ht="20.100000000000001" customHeight="1" x14ac:dyDescent="0.15">
      <c r="A169" s="43">
        <f>IF(AND($I153="する",AND(TRIM($I169)&lt;&gt;"", NOT(IFERROR(SEARCH("@",$I169),0)&gt;0))), 1001, 0)</f>
        <v>0</v>
      </c>
      <c r="B169" s="43"/>
      <c r="C169" s="58"/>
      <c r="D169" s="59">
        <v>9</v>
      </c>
      <c r="E169" s="37" t="s">
        <v>111</v>
      </c>
      <c r="I169" s="206"/>
      <c r="J169" s="206"/>
      <c r="K169" s="206"/>
      <c r="L169" s="206"/>
      <c r="M169" s="206"/>
      <c r="N169" s="206"/>
      <c r="O169" s="206"/>
      <c r="P169" s="206"/>
      <c r="Q169" s="237"/>
      <c r="R169" s="206"/>
      <c r="S169" s="206"/>
      <c r="T169" s="206"/>
      <c r="U169" s="206"/>
      <c r="V169" s="206"/>
      <c r="W169" s="206"/>
      <c r="X169" s="206"/>
      <c r="Y169" s="206"/>
      <c r="Z169" s="62"/>
    </row>
    <row r="170" spans="1:27" ht="20.100000000000001" customHeight="1" x14ac:dyDescent="0.15">
      <c r="A170" s="43"/>
      <c r="B170" s="43"/>
      <c r="C170" s="64"/>
      <c r="D170" s="41"/>
      <c r="E170" s="41"/>
      <c r="F170" s="41"/>
      <c r="G170" s="41"/>
      <c r="H170" s="41"/>
      <c r="I170" s="60"/>
      <c r="J170" s="69" t="s">
        <v>168</v>
      </c>
      <c r="K170" s="85"/>
      <c r="L170" s="61"/>
      <c r="M170" s="61"/>
      <c r="N170" s="61"/>
      <c r="O170" s="61"/>
      <c r="P170" s="61"/>
      <c r="Q170" s="86"/>
      <c r="R170" s="61"/>
      <c r="S170" s="61"/>
      <c r="T170" s="61"/>
      <c r="U170" s="61"/>
      <c r="V170" s="61"/>
      <c r="W170" s="61"/>
      <c r="X170" s="61"/>
      <c r="Y170" s="61"/>
      <c r="Z170" s="62"/>
    </row>
    <row r="171" spans="1:27" ht="20.100000000000001" customHeight="1" x14ac:dyDescent="0.15">
      <c r="A171" s="43"/>
      <c r="B171" s="43"/>
      <c r="C171" s="75"/>
      <c r="D171" s="76"/>
      <c r="E171" s="76"/>
      <c r="F171" s="76"/>
      <c r="G171" s="76"/>
      <c r="H171" s="76"/>
      <c r="I171" s="77"/>
      <c r="J171" s="77"/>
      <c r="K171" s="78"/>
      <c r="L171" s="77"/>
      <c r="M171" s="77"/>
      <c r="N171" s="77"/>
      <c r="O171" s="77"/>
      <c r="P171" s="77"/>
      <c r="Q171" s="77"/>
      <c r="R171" s="77"/>
      <c r="S171" s="77"/>
      <c r="T171" s="77"/>
      <c r="U171" s="77"/>
      <c r="V171" s="77"/>
      <c r="W171" s="77"/>
      <c r="X171" s="77"/>
      <c r="Y171" s="104"/>
      <c r="Z171" s="79"/>
      <c r="AA171" s="92"/>
    </row>
    <row r="172" spans="1:27" ht="20.100000000000001" customHeight="1" x14ac:dyDescent="0.15">
      <c r="A172" s="43"/>
      <c r="B172" s="43"/>
      <c r="C172" s="41"/>
      <c r="D172" s="41"/>
      <c r="E172" s="41"/>
      <c r="F172" s="41"/>
      <c r="G172" s="41"/>
      <c r="H172" s="41"/>
      <c r="I172" s="81"/>
      <c r="J172" s="81"/>
      <c r="K172" s="81"/>
      <c r="L172" s="81"/>
      <c r="M172" s="81"/>
      <c r="N172" s="81"/>
      <c r="O172" s="81"/>
      <c r="P172" s="81"/>
      <c r="Q172" s="81"/>
      <c r="R172" s="81"/>
      <c r="S172" s="81"/>
      <c r="T172" s="81"/>
      <c r="U172" s="81"/>
      <c r="V172" s="81"/>
      <c r="W172" s="81"/>
      <c r="X172" s="81"/>
      <c r="Y172" s="105"/>
      <c r="Z172" s="41"/>
      <c r="AA172" s="92"/>
    </row>
    <row r="173" spans="1:27" ht="20.100000000000001" customHeight="1" x14ac:dyDescent="0.15">
      <c r="A173" s="43"/>
      <c r="B173" s="43"/>
      <c r="C173" s="41"/>
      <c r="D173" s="41"/>
      <c r="E173" s="41"/>
      <c r="F173" s="41"/>
      <c r="G173" s="41"/>
      <c r="H173" s="41"/>
      <c r="I173" s="41"/>
      <c r="J173" s="81"/>
      <c r="K173" s="91"/>
      <c r="L173" s="41"/>
      <c r="M173" s="41"/>
      <c r="N173" s="41"/>
      <c r="O173" s="41"/>
      <c r="P173" s="41"/>
      <c r="Q173" s="41"/>
      <c r="R173" s="41"/>
      <c r="S173" s="41"/>
      <c r="T173" s="41"/>
      <c r="U173" s="41"/>
      <c r="V173" s="41"/>
      <c r="W173" s="41"/>
      <c r="X173" s="41"/>
      <c r="Y173" s="41"/>
      <c r="Z173" s="41"/>
    </row>
    <row r="174" spans="1:27" ht="20.100000000000001" customHeight="1" x14ac:dyDescent="0.15">
      <c r="A174" s="43"/>
      <c r="B174" s="43"/>
      <c r="C174" s="216" t="s">
        <v>15</v>
      </c>
      <c r="D174" s="217"/>
      <c r="E174" s="217"/>
      <c r="F174" s="217"/>
      <c r="G174" s="217"/>
      <c r="H174" s="218"/>
      <c r="I174" s="106"/>
      <c r="J174" s="107"/>
      <c r="K174" s="107"/>
      <c r="L174" s="107"/>
    </row>
    <row r="175" spans="1:27" ht="20.100000000000001" customHeight="1" x14ac:dyDescent="0.15">
      <c r="A175" s="43"/>
      <c r="B175" s="43"/>
      <c r="C175" s="54"/>
      <c r="D175" s="83"/>
      <c r="E175" s="83"/>
      <c r="F175" s="83"/>
      <c r="G175" s="83"/>
      <c r="H175" s="83"/>
      <c r="I175" s="83"/>
      <c r="J175" s="83"/>
      <c r="K175" s="83"/>
      <c r="L175" s="83"/>
      <c r="M175" s="56"/>
      <c r="N175" s="56"/>
      <c r="O175" s="56"/>
      <c r="P175" s="56"/>
      <c r="Q175" s="108"/>
      <c r="R175" s="56"/>
      <c r="S175" s="56"/>
      <c r="T175" s="56"/>
      <c r="U175" s="56"/>
      <c r="V175" s="56"/>
      <c r="W175" s="56"/>
      <c r="X175" s="56"/>
      <c r="Y175" s="108"/>
      <c r="Z175" s="109"/>
    </row>
    <row r="176" spans="1:27" ht="20.100000000000001" customHeight="1" x14ac:dyDescent="0.15">
      <c r="A176" s="43"/>
      <c r="B176" s="43"/>
      <c r="C176" s="58"/>
      <c r="D176" s="59"/>
      <c r="E176" s="110"/>
      <c r="F176" s="110"/>
      <c r="G176" s="110"/>
      <c r="H176" s="110"/>
      <c r="I176" s="110"/>
      <c r="J176" s="110"/>
      <c r="K176" s="61"/>
      <c r="L176" s="61"/>
      <c r="M176" s="61"/>
      <c r="N176" s="61"/>
      <c r="O176" s="61"/>
      <c r="P176" s="61"/>
      <c r="Q176" s="61"/>
      <c r="R176" s="61"/>
      <c r="S176" s="61"/>
      <c r="T176" s="61"/>
      <c r="U176" s="61"/>
      <c r="V176" s="61"/>
      <c r="W176" s="61"/>
      <c r="X176" s="61"/>
      <c r="Y176" s="61"/>
      <c r="Z176" s="62"/>
    </row>
    <row r="177" spans="1:26" ht="20.100000000000001" customHeight="1" x14ac:dyDescent="0.15">
      <c r="A177" s="43">
        <f>IF(TRIM($I177)="", 1001, 0)</f>
        <v>1001</v>
      </c>
      <c r="B177" s="43"/>
      <c r="C177" s="58"/>
      <c r="D177" s="59">
        <v>1</v>
      </c>
      <c r="E177" s="37" t="s">
        <v>6</v>
      </c>
      <c r="I177" s="233"/>
      <c r="J177" s="233"/>
      <c r="K177" s="233"/>
      <c r="L177" s="233"/>
      <c r="M177" s="233"/>
      <c r="N177" s="41" t="s">
        <v>7</v>
      </c>
      <c r="O177" s="41"/>
      <c r="P177" s="41"/>
      <c r="Q177" s="41"/>
      <c r="R177" s="41"/>
      <c r="S177" s="41"/>
      <c r="T177" s="41"/>
      <c r="U177" s="41"/>
      <c r="V177" s="41"/>
      <c r="W177" s="41"/>
      <c r="X177" s="41"/>
      <c r="Y177" s="41"/>
      <c r="Z177" s="62"/>
    </row>
    <row r="178" spans="1:26" ht="20.100000000000001" customHeight="1" x14ac:dyDescent="0.15">
      <c r="A178" s="43"/>
      <c r="B178" s="43"/>
      <c r="C178" s="64"/>
      <c r="D178" s="41"/>
      <c r="E178" s="41"/>
      <c r="F178" s="41"/>
      <c r="G178" s="41"/>
      <c r="H178" s="41"/>
      <c r="I178" s="60"/>
      <c r="J178" s="63" t="s">
        <v>164</v>
      </c>
      <c r="K178" s="63"/>
      <c r="L178" s="63"/>
      <c r="M178" s="63"/>
      <c r="N178" s="63"/>
      <c r="O178" s="63"/>
      <c r="P178" s="63"/>
      <c r="Q178" s="63"/>
      <c r="R178" s="63"/>
      <c r="S178" s="63"/>
      <c r="T178" s="63"/>
      <c r="U178" s="63"/>
      <c r="V178" s="63"/>
      <c r="W178" s="63"/>
      <c r="X178" s="63"/>
      <c r="Y178" s="63"/>
      <c r="Z178" s="62"/>
    </row>
    <row r="179" spans="1:26" ht="20.100000000000001" customHeight="1" x14ac:dyDescent="0.15">
      <c r="A179" s="43"/>
      <c r="B179" s="43"/>
      <c r="C179" s="58"/>
      <c r="D179" s="59">
        <v>2</v>
      </c>
      <c r="E179" s="37" t="s">
        <v>240</v>
      </c>
      <c r="I179" s="111"/>
      <c r="J179" s="111"/>
      <c r="K179" s="111"/>
      <c r="L179" s="111"/>
      <c r="M179" s="41"/>
      <c r="N179" s="41"/>
      <c r="O179" s="41"/>
      <c r="P179" s="41"/>
      <c r="Q179" s="41"/>
      <c r="R179" s="41"/>
      <c r="S179" s="41"/>
      <c r="T179" s="41"/>
      <c r="U179" s="41"/>
      <c r="V179" s="41"/>
      <c r="W179" s="41"/>
      <c r="X179" s="41"/>
      <c r="Z179" s="102"/>
    </row>
    <row r="180" spans="1:26" ht="20.100000000000001" customHeight="1" x14ac:dyDescent="0.15">
      <c r="A180" s="43">
        <f>IF(TRIM($I180)="", 1001, 0)</f>
        <v>1001</v>
      </c>
      <c r="B180" s="43"/>
      <c r="C180" s="58"/>
      <c r="E180" s="228" t="s">
        <v>154</v>
      </c>
      <c r="F180" s="229"/>
      <c r="G180" s="229"/>
      <c r="H180" s="230"/>
      <c r="I180" s="212"/>
      <c r="J180" s="213"/>
      <c r="K180" s="213"/>
      <c r="L180" s="213"/>
      <c r="M180" s="214"/>
      <c r="Y180" s="41"/>
      <c r="Z180" s="102"/>
    </row>
    <row r="181" spans="1:26" ht="20.100000000000001" customHeight="1" x14ac:dyDescent="0.15">
      <c r="A181" s="43">
        <f>IF(TRIM($I181)="", 1001, 0)</f>
        <v>1001</v>
      </c>
      <c r="B181" s="43"/>
      <c r="C181" s="58"/>
      <c r="D181" s="59"/>
      <c r="E181" s="219" t="s">
        <v>155</v>
      </c>
      <c r="F181" s="220"/>
      <c r="G181" s="220"/>
      <c r="H181" s="221"/>
      <c r="I181" s="222"/>
      <c r="J181" s="223"/>
      <c r="K181" s="223"/>
      <c r="L181" s="223"/>
      <c r="M181" s="224"/>
      <c r="Y181" s="41"/>
      <c r="Z181" s="102"/>
    </row>
    <row r="182" spans="1:26" ht="20.100000000000001" customHeight="1" x14ac:dyDescent="0.15">
      <c r="A182" s="43">
        <f>IF(TRIM($I182)="", 1001, 0)</f>
        <v>1001</v>
      </c>
      <c r="B182" s="43"/>
      <c r="C182" s="58"/>
      <c r="D182" s="59"/>
      <c r="E182" s="225" t="s">
        <v>156</v>
      </c>
      <c r="F182" s="226"/>
      <c r="G182" s="226"/>
      <c r="H182" s="227"/>
      <c r="I182" s="222"/>
      <c r="J182" s="223"/>
      <c r="K182" s="223"/>
      <c r="L182" s="223"/>
      <c r="M182" s="224"/>
      <c r="Y182" s="41"/>
      <c r="Z182" s="102"/>
    </row>
    <row r="183" spans="1:26" ht="20.100000000000001" customHeight="1" x14ac:dyDescent="0.15">
      <c r="A183" s="43"/>
      <c r="B183" s="43"/>
      <c r="C183" s="58"/>
      <c r="D183" s="59"/>
      <c r="E183" s="219" t="s">
        <v>157</v>
      </c>
      <c r="F183" s="220"/>
      <c r="G183" s="220"/>
      <c r="H183" s="221"/>
      <c r="I183" s="198">
        <f>I180+I181+I182</f>
        <v>0</v>
      </c>
      <c r="J183" s="199"/>
      <c r="K183" s="199"/>
      <c r="L183" s="199"/>
      <c r="M183" s="200"/>
      <c r="Y183" s="41"/>
      <c r="Z183" s="102"/>
    </row>
    <row r="184" spans="1:26" ht="30" customHeight="1" x14ac:dyDescent="0.15">
      <c r="A184" s="43">
        <f>IF(TRIM($I184)="", 1001, 0)</f>
        <v>1001</v>
      </c>
      <c r="B184" s="43"/>
      <c r="C184" s="58"/>
      <c r="D184" s="59"/>
      <c r="E184" s="239" t="s">
        <v>244</v>
      </c>
      <c r="F184" s="220"/>
      <c r="G184" s="220"/>
      <c r="H184" s="221"/>
      <c r="I184" s="222"/>
      <c r="J184" s="223"/>
      <c r="K184" s="223"/>
      <c r="L184" s="223"/>
      <c r="M184" s="224"/>
      <c r="Y184" s="41"/>
      <c r="Z184" s="102"/>
    </row>
    <row r="185" spans="1:26" ht="20.100000000000001" customHeight="1" x14ac:dyDescent="0.15">
      <c r="A185" s="43">
        <f>IF(TRIM($I185)="", 1001, 0)</f>
        <v>1001</v>
      </c>
      <c r="B185" s="43"/>
      <c r="C185" s="58"/>
      <c r="D185" s="59"/>
      <c r="E185" s="240" t="s">
        <v>171</v>
      </c>
      <c r="F185" s="241"/>
      <c r="G185" s="241"/>
      <c r="H185" s="242"/>
      <c r="I185" s="243"/>
      <c r="J185" s="244"/>
      <c r="K185" s="244"/>
      <c r="L185" s="244"/>
      <c r="M185" s="245"/>
      <c r="Y185" s="41"/>
      <c r="Z185" s="102"/>
    </row>
    <row r="186" spans="1:26" ht="20.100000000000001" customHeight="1" x14ac:dyDescent="0.15">
      <c r="A186" s="43"/>
      <c r="B186" s="43"/>
      <c r="C186" s="58"/>
      <c r="D186" s="59"/>
      <c r="E186" s="112"/>
      <c r="F186" s="113"/>
      <c r="G186" s="114"/>
      <c r="H186" s="114"/>
      <c r="I186" s="115"/>
      <c r="J186" s="114"/>
      <c r="K186" s="114"/>
      <c r="Y186" s="41"/>
      <c r="Z186" s="102"/>
    </row>
    <row r="187" spans="1:26" ht="20.100000000000001" customHeight="1" x14ac:dyDescent="0.15">
      <c r="A187" s="43">
        <f>IF(TRIM($I187)="", 1001, 0)</f>
        <v>1001</v>
      </c>
      <c r="B187" s="43"/>
      <c r="C187" s="58"/>
      <c r="D187" s="59">
        <v>3</v>
      </c>
      <c r="E187" s="37" t="s">
        <v>172</v>
      </c>
      <c r="I187" s="206"/>
      <c r="J187" s="206"/>
      <c r="K187" s="206"/>
      <c r="L187" s="206"/>
      <c r="M187" s="206"/>
      <c r="T187" s="116"/>
      <c r="V187" s="41"/>
      <c r="Z187" s="102"/>
    </row>
    <row r="188" spans="1:26" ht="20.100000000000001" customHeight="1" x14ac:dyDescent="0.15">
      <c r="A188" s="43"/>
      <c r="B188" s="43"/>
      <c r="C188" s="58"/>
      <c r="D188" s="59"/>
      <c r="J188" s="117" t="s">
        <v>72</v>
      </c>
      <c r="T188" s="116"/>
      <c r="V188" s="41"/>
      <c r="Z188" s="102"/>
    </row>
    <row r="189" spans="1:26" ht="20.100000000000001" customHeight="1" x14ac:dyDescent="0.15">
      <c r="A189" s="43">
        <f>IF(TRIM($I189)="", 1001, 0)</f>
        <v>1001</v>
      </c>
      <c r="B189" s="43"/>
      <c r="C189" s="58"/>
      <c r="D189" s="59">
        <v>4</v>
      </c>
      <c r="E189" s="41" t="s">
        <v>173</v>
      </c>
      <c r="I189" s="206"/>
      <c r="J189" s="206"/>
      <c r="K189" s="206"/>
      <c r="L189" s="206"/>
      <c r="M189" s="206"/>
      <c r="T189" s="116"/>
      <c r="V189" s="41"/>
      <c r="Z189" s="102"/>
    </row>
    <row r="190" spans="1:26" ht="20.100000000000001" customHeight="1" x14ac:dyDescent="0.15">
      <c r="A190" s="43"/>
      <c r="B190" s="43"/>
      <c r="C190" s="58"/>
      <c r="D190" s="59"/>
      <c r="J190" s="117" t="s">
        <v>72</v>
      </c>
      <c r="T190" s="116"/>
      <c r="V190" s="41"/>
      <c r="Z190" s="102"/>
    </row>
    <row r="191" spans="1:26" ht="20.100000000000001" customHeight="1" x14ac:dyDescent="0.15">
      <c r="A191" s="43">
        <f>IF(TRIM($I191)="", 1001, 0)</f>
        <v>1001</v>
      </c>
      <c r="B191" s="43"/>
      <c r="C191" s="58"/>
      <c r="D191" s="59">
        <v>5</v>
      </c>
      <c r="E191" s="37" t="s">
        <v>174</v>
      </c>
      <c r="I191" s="206"/>
      <c r="J191" s="206"/>
      <c r="K191" s="206"/>
      <c r="L191" s="206"/>
      <c r="M191" s="206"/>
      <c r="T191" s="116"/>
      <c r="V191" s="41"/>
      <c r="Z191" s="102"/>
    </row>
    <row r="192" spans="1:26" ht="20.100000000000001" customHeight="1" x14ac:dyDescent="0.15">
      <c r="A192" s="43"/>
      <c r="B192" s="43"/>
      <c r="C192" s="58"/>
      <c r="D192" s="59"/>
      <c r="E192" s="118" t="s">
        <v>175</v>
      </c>
      <c r="J192" s="117" t="s">
        <v>72</v>
      </c>
      <c r="T192" s="116"/>
      <c r="V192" s="41"/>
      <c r="Z192" s="102"/>
    </row>
    <row r="193" spans="1:28" ht="20.100000000000001" customHeight="1" x14ac:dyDescent="0.15">
      <c r="A193" s="43"/>
      <c r="B193" s="43"/>
      <c r="C193" s="64"/>
      <c r="D193" s="41"/>
      <c r="F193" s="41"/>
      <c r="G193" s="41"/>
      <c r="H193" s="41"/>
      <c r="K193" s="116"/>
      <c r="L193" s="116"/>
      <c r="M193" s="116"/>
      <c r="N193" s="84"/>
      <c r="O193" s="84"/>
      <c r="P193" s="116"/>
      <c r="Q193" s="116"/>
      <c r="R193" s="84"/>
      <c r="S193" s="84"/>
      <c r="V193" s="41"/>
      <c r="Z193" s="102"/>
      <c r="AB193" s="37"/>
    </row>
    <row r="194" spans="1:28" ht="20.100000000000001" customHeight="1" x14ac:dyDescent="0.15">
      <c r="A194" s="43"/>
      <c r="B194" s="43"/>
      <c r="C194" s="75"/>
      <c r="D194" s="76"/>
      <c r="E194" s="76"/>
      <c r="F194" s="76"/>
      <c r="G194" s="76"/>
      <c r="H194" s="76"/>
      <c r="I194" s="76"/>
      <c r="J194" s="77"/>
      <c r="K194" s="77"/>
      <c r="L194" s="119"/>
      <c r="M194" s="119"/>
      <c r="N194" s="104"/>
      <c r="O194" s="77"/>
      <c r="P194" s="98"/>
      <c r="Q194" s="98"/>
      <c r="R194" s="98"/>
      <c r="S194" s="104"/>
      <c r="T194" s="104"/>
      <c r="U194" s="104"/>
      <c r="V194" s="104"/>
      <c r="W194" s="104"/>
      <c r="X194" s="104"/>
      <c r="Y194" s="77"/>
      <c r="Z194" s="79"/>
    </row>
    <row r="195" spans="1:28" ht="20.100000000000001" customHeight="1" x14ac:dyDescent="0.15">
      <c r="A195" s="43"/>
      <c r="B195" s="43"/>
      <c r="C195" s="41"/>
      <c r="D195" s="41"/>
      <c r="E195" s="41"/>
      <c r="F195" s="41"/>
      <c r="G195" s="41"/>
      <c r="H195" s="41"/>
      <c r="I195" s="41"/>
      <c r="J195" s="81"/>
      <c r="K195" s="81"/>
      <c r="L195" s="120"/>
      <c r="M195" s="81"/>
      <c r="N195" s="105"/>
      <c r="O195" s="81"/>
      <c r="P195" s="99"/>
      <c r="Q195" s="99"/>
      <c r="R195" s="99"/>
      <c r="S195" s="105"/>
      <c r="T195" s="105"/>
      <c r="U195" s="105"/>
      <c r="V195" s="105"/>
      <c r="W195" s="105"/>
      <c r="X195" s="105"/>
      <c r="Y195" s="81"/>
      <c r="Z195" s="41"/>
    </row>
    <row r="196" spans="1:28" ht="20.100000000000001" customHeight="1" x14ac:dyDescent="0.15">
      <c r="A196" s="43"/>
      <c r="B196" s="43"/>
      <c r="C196" s="41"/>
      <c r="D196" s="41"/>
      <c r="E196" s="41"/>
      <c r="F196" s="41"/>
      <c r="G196" s="41"/>
      <c r="H196" s="41"/>
      <c r="I196" s="41"/>
      <c r="J196" s="81"/>
      <c r="K196" s="81"/>
      <c r="L196" s="121"/>
      <c r="M196" s="41"/>
      <c r="N196" s="122"/>
      <c r="O196" s="41"/>
      <c r="P196" s="100"/>
      <c r="Q196" s="100"/>
      <c r="R196" s="100"/>
      <c r="S196" s="122"/>
      <c r="T196" s="122"/>
      <c r="U196" s="122"/>
      <c r="V196" s="122"/>
      <c r="W196" s="122"/>
      <c r="X196" s="122"/>
      <c r="Y196" s="122"/>
      <c r="Z196" s="41"/>
      <c r="AA196" s="122"/>
    </row>
    <row r="197" spans="1:28" ht="20.100000000000001" customHeight="1" x14ac:dyDescent="0.15">
      <c r="A197" s="43"/>
      <c r="B197" s="43"/>
      <c r="C197" s="216" t="s">
        <v>16</v>
      </c>
      <c r="D197" s="217"/>
      <c r="E197" s="217"/>
      <c r="F197" s="217"/>
      <c r="G197" s="217"/>
      <c r="H197" s="218"/>
      <c r="I197" s="123"/>
      <c r="L197" s="124"/>
      <c r="N197" s="92"/>
      <c r="P197" s="125"/>
      <c r="Q197" s="125"/>
      <c r="R197" s="125"/>
      <c r="S197" s="92"/>
      <c r="T197" s="92"/>
      <c r="U197" s="92"/>
      <c r="V197" s="92"/>
      <c r="W197" s="92"/>
      <c r="X197" s="92"/>
      <c r="Y197" s="92"/>
      <c r="AA197" s="92"/>
    </row>
    <row r="198" spans="1:28" ht="20.100000000000001" customHeight="1" x14ac:dyDescent="0.15">
      <c r="A198" s="43"/>
      <c r="B198" s="43"/>
      <c r="C198" s="54"/>
      <c r="D198" s="55"/>
      <c r="E198" s="55"/>
      <c r="F198" s="55"/>
      <c r="G198" s="55"/>
      <c r="H198" s="55"/>
      <c r="I198" s="55"/>
      <c r="J198" s="56"/>
      <c r="K198" s="56"/>
      <c r="L198" s="108"/>
      <c r="M198" s="108"/>
      <c r="N198" s="96"/>
      <c r="O198" s="96"/>
      <c r="P198" s="126"/>
      <c r="Q198" s="126"/>
      <c r="R198" s="126"/>
      <c r="S198" s="96"/>
      <c r="T198" s="96"/>
      <c r="U198" s="96"/>
      <c r="V198" s="96"/>
      <c r="W198" s="96"/>
      <c r="X198" s="96"/>
      <c r="Y198" s="96"/>
      <c r="Z198" s="57"/>
      <c r="AA198" s="92"/>
    </row>
    <row r="199" spans="1:28" ht="15.75" hidden="1" customHeight="1" x14ac:dyDescent="0.15">
      <c r="A199" s="43"/>
      <c r="B199" s="43"/>
      <c r="C199" s="54"/>
      <c r="D199" s="55"/>
      <c r="E199" s="55"/>
      <c r="F199" s="55"/>
      <c r="G199" s="55"/>
      <c r="H199" s="55"/>
      <c r="I199" s="55"/>
      <c r="J199" s="41"/>
      <c r="K199" s="41"/>
      <c r="L199" s="121"/>
      <c r="M199" s="121"/>
      <c r="N199" s="122"/>
      <c r="O199" s="122"/>
      <c r="P199" s="100"/>
      <c r="Q199" s="100"/>
      <c r="R199" s="100"/>
      <c r="S199" s="122"/>
      <c r="T199" s="122"/>
      <c r="U199" s="122"/>
      <c r="V199" s="122"/>
      <c r="W199" s="122"/>
      <c r="X199" s="122"/>
      <c r="Y199" s="122"/>
      <c r="Z199" s="62"/>
      <c r="AA199" s="92"/>
    </row>
    <row r="200" spans="1:28" ht="20.100000000000001" customHeight="1" x14ac:dyDescent="0.15">
      <c r="A200" s="43">
        <f>IF(OR(OR(NOT(ISNUMBER(VALUE(P200))), TRIM(P200)="", LEN(P200)&lt;&gt;6),TRIM($I200)=""), 1001, 0)</f>
        <v>1001</v>
      </c>
      <c r="B200" s="43"/>
      <c r="C200" s="58"/>
      <c r="D200" s="59">
        <v>1</v>
      </c>
      <c r="E200" s="37" t="s">
        <v>103</v>
      </c>
      <c r="I200" s="206"/>
      <c r="J200" s="206"/>
      <c r="K200" s="206"/>
      <c r="L200" s="206"/>
      <c r="M200" s="206"/>
      <c r="N200" s="91" t="s">
        <v>66</v>
      </c>
      <c r="O200" s="127" t="s">
        <v>64</v>
      </c>
      <c r="P200" s="34"/>
      <c r="Q200" s="41" t="s">
        <v>65</v>
      </c>
      <c r="T200" s="41"/>
      <c r="Y200" s="41"/>
      <c r="Z200" s="62"/>
    </row>
    <row r="201" spans="1:28" ht="30" customHeight="1" x14ac:dyDescent="0.15">
      <c r="A201" s="43"/>
      <c r="B201" s="43"/>
      <c r="C201" s="64"/>
      <c r="D201" s="41"/>
      <c r="E201" s="41"/>
      <c r="F201" s="41"/>
      <c r="G201" s="41"/>
      <c r="H201" s="41"/>
      <c r="I201" s="67"/>
      <c r="J201" s="209" t="s">
        <v>106</v>
      </c>
      <c r="K201" s="210"/>
      <c r="L201" s="210"/>
      <c r="M201" s="210"/>
      <c r="N201" s="210"/>
      <c r="O201" s="210"/>
      <c r="P201" s="210"/>
      <c r="Q201" s="210"/>
      <c r="R201" s="210"/>
      <c r="S201" s="210"/>
      <c r="T201" s="210"/>
      <c r="U201" s="210"/>
      <c r="V201" s="210"/>
      <c r="W201" s="210"/>
      <c r="X201" s="210"/>
      <c r="Y201" s="210"/>
      <c r="Z201" s="62"/>
    </row>
    <row r="202" spans="1:28" ht="20.100000000000001" customHeight="1" x14ac:dyDescent="0.15">
      <c r="A202" s="43">
        <f>IF(TRIM($I202)="", 1001, 0)</f>
        <v>1001</v>
      </c>
      <c r="B202" s="43"/>
      <c r="C202" s="58"/>
      <c r="D202" s="59">
        <v>2</v>
      </c>
      <c r="E202" s="37" t="s">
        <v>176</v>
      </c>
      <c r="I202" s="211"/>
      <c r="J202" s="206"/>
      <c r="K202" s="206"/>
      <c r="L202" s="206"/>
      <c r="M202" s="206"/>
      <c r="N202" s="127"/>
      <c r="O202" s="41"/>
      <c r="P202" s="41"/>
      <c r="Q202" s="41"/>
      <c r="R202" s="41"/>
      <c r="S202" s="41"/>
      <c r="T202" s="41"/>
      <c r="U202" s="41"/>
      <c r="V202" s="41"/>
      <c r="W202" s="41"/>
      <c r="X202" s="41"/>
      <c r="Y202" s="41"/>
      <c r="Z202" s="62"/>
    </row>
    <row r="203" spans="1:28" ht="30" customHeight="1" x14ac:dyDescent="0.15">
      <c r="A203" s="43"/>
      <c r="B203" s="43"/>
      <c r="C203" s="64"/>
      <c r="D203" s="41"/>
      <c r="E203" s="41"/>
      <c r="F203" s="41"/>
      <c r="G203" s="41"/>
      <c r="H203" s="41"/>
      <c r="I203" s="67"/>
      <c r="J203" s="63" t="str">
        <f>日付例&amp;"　年月日を入力してください。"</f>
        <v>例)2024/4/1、R6/4/1　年月日を入力してください。</v>
      </c>
      <c r="K203" s="63"/>
      <c r="L203" s="63"/>
      <c r="M203" s="63"/>
      <c r="N203" s="63"/>
      <c r="O203" s="63"/>
      <c r="P203" s="63"/>
      <c r="Q203" s="63"/>
      <c r="R203" s="63"/>
      <c r="S203" s="63"/>
      <c r="T203" s="63"/>
      <c r="U203" s="63"/>
      <c r="V203" s="63"/>
      <c r="W203" s="63"/>
      <c r="X203" s="63"/>
      <c r="Y203" s="63"/>
      <c r="Z203" s="62"/>
    </row>
    <row r="204" spans="1:28" ht="20.100000000000001" customHeight="1" x14ac:dyDescent="0.15">
      <c r="A204" s="43"/>
      <c r="B204" s="43"/>
      <c r="C204" s="64"/>
      <c r="D204" s="59">
        <v>3</v>
      </c>
      <c r="E204" s="37" t="s">
        <v>141</v>
      </c>
      <c r="G204" s="41"/>
      <c r="H204" s="41"/>
      <c r="I204" s="67"/>
      <c r="J204" s="63"/>
      <c r="K204" s="63"/>
      <c r="L204" s="63"/>
      <c r="M204" s="63"/>
      <c r="N204" s="63"/>
      <c r="O204" s="63"/>
      <c r="P204" s="63"/>
      <c r="Q204" s="63"/>
      <c r="R204" s="63"/>
      <c r="S204" s="63"/>
      <c r="T204" s="63"/>
      <c r="U204" s="63"/>
      <c r="V204" s="63"/>
      <c r="W204" s="63"/>
      <c r="X204" s="63"/>
      <c r="Y204" s="63"/>
      <c r="Z204" s="62"/>
    </row>
    <row r="205" spans="1:28" ht="30" customHeight="1" x14ac:dyDescent="0.15">
      <c r="A205" s="43"/>
      <c r="B205" s="43"/>
      <c r="C205" s="54"/>
      <c r="E205" s="189" t="s">
        <v>242</v>
      </c>
      <c r="F205" s="189"/>
      <c r="G205" s="189"/>
      <c r="H205" s="189"/>
      <c r="I205" s="189"/>
      <c r="J205" s="189"/>
      <c r="K205" s="189"/>
      <c r="L205" s="189"/>
      <c r="M205" s="189"/>
      <c r="N205" s="189"/>
      <c r="O205" s="189"/>
      <c r="P205" s="189"/>
      <c r="Q205" s="189"/>
      <c r="R205" s="189"/>
      <c r="S205" s="189"/>
      <c r="T205" s="189"/>
      <c r="U205" s="189"/>
      <c r="V205" s="189"/>
      <c r="W205" s="189"/>
      <c r="X205" s="189"/>
      <c r="Y205" s="189"/>
      <c r="Z205" s="62"/>
      <c r="AA205" s="92"/>
    </row>
    <row r="206" spans="1:28" ht="30" customHeight="1" x14ac:dyDescent="0.15">
      <c r="A206" s="43">
        <f>IF(OR(COUNTIF(L207:L235,"○")&lt;1,COUNTIF(L207:L235,"○")&gt;3), 1001, 0)</f>
        <v>1001</v>
      </c>
      <c r="B206" s="186"/>
      <c r="C206" s="58"/>
      <c r="E206" s="201" t="s">
        <v>167</v>
      </c>
      <c r="F206" s="202"/>
      <c r="G206" s="202"/>
      <c r="H206" s="202"/>
      <c r="I206" s="202"/>
      <c r="J206" s="202"/>
      <c r="K206" s="203"/>
      <c r="L206" s="246" t="s">
        <v>8</v>
      </c>
      <c r="M206" s="247"/>
      <c r="Z206" s="62"/>
      <c r="AA206" s="122"/>
    </row>
    <row r="207" spans="1:28" ht="20.100000000000001" customHeight="1" x14ac:dyDescent="0.15">
      <c r="A207" s="43"/>
      <c r="B207" s="43"/>
      <c r="C207" s="58"/>
      <c r="E207" s="128" t="s">
        <v>75</v>
      </c>
      <c r="F207" s="195" t="s">
        <v>112</v>
      </c>
      <c r="G207" s="196"/>
      <c r="H207" s="196"/>
      <c r="I207" s="196"/>
      <c r="J207" s="196"/>
      <c r="K207" s="197"/>
      <c r="L207" s="248"/>
      <c r="M207" s="249"/>
      <c r="Z207" s="62"/>
      <c r="AA207" s="122"/>
    </row>
    <row r="208" spans="1:28" ht="20.100000000000001" customHeight="1" x14ac:dyDescent="0.15">
      <c r="A208" s="43"/>
      <c r="B208" s="43"/>
      <c r="C208" s="58"/>
      <c r="E208" s="129" t="s">
        <v>76</v>
      </c>
      <c r="F208" s="192" t="s">
        <v>113</v>
      </c>
      <c r="G208" s="193"/>
      <c r="H208" s="193"/>
      <c r="I208" s="193"/>
      <c r="J208" s="193"/>
      <c r="K208" s="194"/>
      <c r="L208" s="190"/>
      <c r="M208" s="191"/>
      <c r="Z208" s="62"/>
      <c r="AA208" s="122"/>
    </row>
    <row r="209" spans="1:27" ht="20.100000000000001" customHeight="1" x14ac:dyDescent="0.15">
      <c r="A209" s="43"/>
      <c r="B209" s="43"/>
      <c r="C209" s="58"/>
      <c r="E209" s="129" t="s">
        <v>77</v>
      </c>
      <c r="F209" s="192" t="s">
        <v>114</v>
      </c>
      <c r="G209" s="193"/>
      <c r="H209" s="193"/>
      <c r="I209" s="193"/>
      <c r="J209" s="193"/>
      <c r="K209" s="194"/>
      <c r="L209" s="190"/>
      <c r="M209" s="191"/>
      <c r="Z209" s="62"/>
      <c r="AA209" s="122"/>
    </row>
    <row r="210" spans="1:27" ht="20.100000000000001" customHeight="1" x14ac:dyDescent="0.15">
      <c r="A210" s="43"/>
      <c r="B210" s="43"/>
      <c r="C210" s="58"/>
      <c r="E210" s="129" t="s">
        <v>78</v>
      </c>
      <c r="F210" s="192" t="s">
        <v>115</v>
      </c>
      <c r="G210" s="193"/>
      <c r="H210" s="193"/>
      <c r="I210" s="193"/>
      <c r="J210" s="193"/>
      <c r="K210" s="194"/>
      <c r="L210" s="190"/>
      <c r="M210" s="191"/>
      <c r="Z210" s="62"/>
      <c r="AA210" s="122"/>
    </row>
    <row r="211" spans="1:27" ht="20.100000000000001" customHeight="1" x14ac:dyDescent="0.15">
      <c r="A211" s="43"/>
      <c r="B211" s="43"/>
      <c r="C211" s="58"/>
      <c r="E211" s="129" t="s">
        <v>139</v>
      </c>
      <c r="F211" s="192" t="s">
        <v>116</v>
      </c>
      <c r="G211" s="193"/>
      <c r="H211" s="193"/>
      <c r="I211" s="193"/>
      <c r="J211" s="193"/>
      <c r="K211" s="194"/>
      <c r="L211" s="190"/>
      <c r="M211" s="191"/>
      <c r="Z211" s="62"/>
      <c r="AA211" s="122"/>
    </row>
    <row r="212" spans="1:27" ht="20.100000000000001" customHeight="1" x14ac:dyDescent="0.15">
      <c r="A212" s="43"/>
      <c r="B212" s="43"/>
      <c r="C212" s="58"/>
      <c r="E212" s="129" t="s">
        <v>79</v>
      </c>
      <c r="F212" s="192" t="s">
        <v>117</v>
      </c>
      <c r="G212" s="193"/>
      <c r="H212" s="193"/>
      <c r="I212" s="193"/>
      <c r="J212" s="193"/>
      <c r="K212" s="194"/>
      <c r="L212" s="190"/>
      <c r="M212" s="191"/>
      <c r="Z212" s="62"/>
      <c r="AA212" s="122"/>
    </row>
    <row r="213" spans="1:27" ht="20.100000000000001" customHeight="1" x14ac:dyDescent="0.15">
      <c r="A213" s="43"/>
      <c r="B213" s="43"/>
      <c r="C213" s="58"/>
      <c r="E213" s="129" t="s">
        <v>80</v>
      </c>
      <c r="F213" s="192" t="s">
        <v>118</v>
      </c>
      <c r="G213" s="193"/>
      <c r="H213" s="193"/>
      <c r="I213" s="193"/>
      <c r="J213" s="193"/>
      <c r="K213" s="194"/>
      <c r="L213" s="190"/>
      <c r="M213" s="191"/>
      <c r="Z213" s="62"/>
      <c r="AA213" s="122"/>
    </row>
    <row r="214" spans="1:27" ht="20.100000000000001" customHeight="1" x14ac:dyDescent="0.15">
      <c r="A214" s="43"/>
      <c r="B214" s="43"/>
      <c r="C214" s="58"/>
      <c r="E214" s="129" t="s">
        <v>81</v>
      </c>
      <c r="F214" s="192" t="s">
        <v>119</v>
      </c>
      <c r="G214" s="193"/>
      <c r="H214" s="193"/>
      <c r="I214" s="193"/>
      <c r="J214" s="193"/>
      <c r="K214" s="194"/>
      <c r="L214" s="190"/>
      <c r="M214" s="191"/>
      <c r="Z214" s="62"/>
      <c r="AA214" s="122"/>
    </row>
    <row r="215" spans="1:27" ht="20.100000000000001" customHeight="1" x14ac:dyDescent="0.15">
      <c r="A215" s="43"/>
      <c r="B215" s="43"/>
      <c r="C215" s="58"/>
      <c r="E215" s="129" t="s">
        <v>82</v>
      </c>
      <c r="F215" s="192" t="s">
        <v>120</v>
      </c>
      <c r="G215" s="193"/>
      <c r="H215" s="193"/>
      <c r="I215" s="193"/>
      <c r="J215" s="193"/>
      <c r="K215" s="194"/>
      <c r="L215" s="190"/>
      <c r="M215" s="191"/>
      <c r="Z215" s="62"/>
      <c r="AA215" s="122"/>
    </row>
    <row r="216" spans="1:27" ht="20.100000000000001" customHeight="1" x14ac:dyDescent="0.15">
      <c r="A216" s="43"/>
      <c r="B216" s="43"/>
      <c r="C216" s="58"/>
      <c r="E216" s="129" t="s">
        <v>83</v>
      </c>
      <c r="F216" s="192" t="s">
        <v>121</v>
      </c>
      <c r="G216" s="193"/>
      <c r="H216" s="193"/>
      <c r="I216" s="193"/>
      <c r="J216" s="193"/>
      <c r="K216" s="194"/>
      <c r="L216" s="190"/>
      <c r="M216" s="191"/>
      <c r="Z216" s="62"/>
      <c r="AA216" s="122"/>
    </row>
    <row r="217" spans="1:27" ht="20.100000000000001" customHeight="1" x14ac:dyDescent="0.15">
      <c r="A217" s="43"/>
      <c r="B217" s="43"/>
      <c r="C217" s="58"/>
      <c r="E217" s="129" t="s">
        <v>84</v>
      </c>
      <c r="F217" s="192" t="s">
        <v>122</v>
      </c>
      <c r="G217" s="193"/>
      <c r="H217" s="193"/>
      <c r="I217" s="193"/>
      <c r="J217" s="193"/>
      <c r="K217" s="194"/>
      <c r="L217" s="190"/>
      <c r="M217" s="191"/>
      <c r="Z217" s="62"/>
      <c r="AA217" s="122"/>
    </row>
    <row r="218" spans="1:27" ht="20.100000000000001" customHeight="1" x14ac:dyDescent="0.15">
      <c r="A218" s="43"/>
      <c r="B218" s="43"/>
      <c r="C218" s="58"/>
      <c r="E218" s="129" t="s">
        <v>85</v>
      </c>
      <c r="F218" s="192" t="s">
        <v>123</v>
      </c>
      <c r="G218" s="193"/>
      <c r="H218" s="193"/>
      <c r="I218" s="193"/>
      <c r="J218" s="193"/>
      <c r="K218" s="194"/>
      <c r="L218" s="190"/>
      <c r="M218" s="191"/>
      <c r="Z218" s="62"/>
      <c r="AA218" s="122"/>
    </row>
    <row r="219" spans="1:27" ht="20.100000000000001" customHeight="1" x14ac:dyDescent="0.15">
      <c r="A219" s="43"/>
      <c r="B219" s="43"/>
      <c r="C219" s="58"/>
      <c r="E219" s="129" t="s">
        <v>86</v>
      </c>
      <c r="F219" s="192" t="s">
        <v>177</v>
      </c>
      <c r="G219" s="193"/>
      <c r="H219" s="193"/>
      <c r="I219" s="193"/>
      <c r="J219" s="193"/>
      <c r="K219" s="194"/>
      <c r="L219" s="190"/>
      <c r="M219" s="191"/>
      <c r="Z219" s="62"/>
      <c r="AA219" s="122"/>
    </row>
    <row r="220" spans="1:27" ht="20.100000000000001" customHeight="1" x14ac:dyDescent="0.15">
      <c r="A220" s="43"/>
      <c r="B220" s="43"/>
      <c r="C220" s="58"/>
      <c r="E220" s="129" t="s">
        <v>87</v>
      </c>
      <c r="F220" s="192" t="s">
        <v>124</v>
      </c>
      <c r="G220" s="193"/>
      <c r="H220" s="193"/>
      <c r="I220" s="193"/>
      <c r="J220" s="193"/>
      <c r="K220" s="194"/>
      <c r="L220" s="190"/>
      <c r="M220" s="191"/>
      <c r="Z220" s="62"/>
      <c r="AA220" s="122"/>
    </row>
    <row r="221" spans="1:27" ht="20.100000000000001" customHeight="1" x14ac:dyDescent="0.15">
      <c r="A221" s="43"/>
      <c r="B221" s="43"/>
      <c r="C221" s="58"/>
      <c r="E221" s="129" t="s">
        <v>88</v>
      </c>
      <c r="F221" s="192" t="s">
        <v>125</v>
      </c>
      <c r="G221" s="193"/>
      <c r="H221" s="193"/>
      <c r="I221" s="193"/>
      <c r="J221" s="193"/>
      <c r="K221" s="194"/>
      <c r="L221" s="190"/>
      <c r="M221" s="191"/>
      <c r="Z221" s="62"/>
      <c r="AA221" s="122"/>
    </row>
    <row r="222" spans="1:27" ht="20.100000000000001" customHeight="1" x14ac:dyDescent="0.15">
      <c r="A222" s="43"/>
      <c r="B222" s="43"/>
      <c r="C222" s="58"/>
      <c r="E222" s="129" t="s">
        <v>89</v>
      </c>
      <c r="F222" s="192" t="s">
        <v>126</v>
      </c>
      <c r="G222" s="193"/>
      <c r="H222" s="193"/>
      <c r="I222" s="193"/>
      <c r="J222" s="193"/>
      <c r="K222" s="194"/>
      <c r="L222" s="190"/>
      <c r="M222" s="191"/>
      <c r="Z222" s="62"/>
      <c r="AA222" s="122"/>
    </row>
    <row r="223" spans="1:27" ht="20.100000000000001" customHeight="1" x14ac:dyDescent="0.15">
      <c r="A223" s="43"/>
      <c r="B223" s="43"/>
      <c r="C223" s="58"/>
      <c r="E223" s="129" t="s">
        <v>90</v>
      </c>
      <c r="F223" s="192" t="s">
        <v>127</v>
      </c>
      <c r="G223" s="193"/>
      <c r="H223" s="193"/>
      <c r="I223" s="193"/>
      <c r="J223" s="193"/>
      <c r="K223" s="194"/>
      <c r="L223" s="190"/>
      <c r="M223" s="191"/>
      <c r="Z223" s="62"/>
      <c r="AA223" s="122"/>
    </row>
    <row r="224" spans="1:27" ht="20.100000000000001" customHeight="1" x14ac:dyDescent="0.15">
      <c r="A224" s="43"/>
      <c r="B224" s="43"/>
      <c r="C224" s="58"/>
      <c r="E224" s="129" t="s">
        <v>91</v>
      </c>
      <c r="F224" s="192" t="s">
        <v>128</v>
      </c>
      <c r="G224" s="193"/>
      <c r="H224" s="193"/>
      <c r="I224" s="193"/>
      <c r="J224" s="193"/>
      <c r="K224" s="194"/>
      <c r="L224" s="190"/>
      <c r="M224" s="191"/>
      <c r="Z224" s="62"/>
      <c r="AA224" s="122"/>
    </row>
    <row r="225" spans="1:27" ht="20.100000000000001" customHeight="1" x14ac:dyDescent="0.15">
      <c r="A225" s="43"/>
      <c r="B225" s="43"/>
      <c r="C225" s="58"/>
      <c r="E225" s="129" t="s">
        <v>92</v>
      </c>
      <c r="F225" s="192" t="s">
        <v>129</v>
      </c>
      <c r="G225" s="193"/>
      <c r="H225" s="193"/>
      <c r="I225" s="193"/>
      <c r="J225" s="193"/>
      <c r="K225" s="194"/>
      <c r="L225" s="190"/>
      <c r="M225" s="191"/>
      <c r="Z225" s="62"/>
      <c r="AA225" s="122"/>
    </row>
    <row r="226" spans="1:27" ht="20.100000000000001" customHeight="1" x14ac:dyDescent="0.15">
      <c r="A226" s="43"/>
      <c r="B226" s="43"/>
      <c r="C226" s="54"/>
      <c r="E226" s="129" t="s">
        <v>93</v>
      </c>
      <c r="F226" s="192" t="s">
        <v>130</v>
      </c>
      <c r="G226" s="193"/>
      <c r="H226" s="193"/>
      <c r="I226" s="193"/>
      <c r="J226" s="193"/>
      <c r="K226" s="194"/>
      <c r="L226" s="190"/>
      <c r="M226" s="191"/>
      <c r="Z226" s="102"/>
      <c r="AA226" s="92"/>
    </row>
    <row r="227" spans="1:27" ht="20.100000000000001" customHeight="1" x14ac:dyDescent="0.15">
      <c r="A227" s="43"/>
      <c r="B227" s="43"/>
      <c r="C227" s="58"/>
      <c r="E227" s="129" t="s">
        <v>94</v>
      </c>
      <c r="F227" s="192" t="s">
        <v>131</v>
      </c>
      <c r="G227" s="193"/>
      <c r="H227" s="193"/>
      <c r="I227" s="193"/>
      <c r="J227" s="193"/>
      <c r="K227" s="194"/>
      <c r="L227" s="190"/>
      <c r="M227" s="191"/>
      <c r="Z227" s="62"/>
      <c r="AA227" s="122"/>
    </row>
    <row r="228" spans="1:27" ht="20.100000000000001" customHeight="1" x14ac:dyDescent="0.15">
      <c r="A228" s="43"/>
      <c r="B228" s="43"/>
      <c r="C228" s="58"/>
      <c r="E228" s="129" t="s">
        <v>95</v>
      </c>
      <c r="F228" s="192" t="s">
        <v>132</v>
      </c>
      <c r="G228" s="193"/>
      <c r="H228" s="193"/>
      <c r="I228" s="193"/>
      <c r="J228" s="193"/>
      <c r="K228" s="194"/>
      <c r="L228" s="190"/>
      <c r="M228" s="191"/>
      <c r="Z228" s="62"/>
      <c r="AA228" s="122"/>
    </row>
    <row r="229" spans="1:27" ht="20.100000000000001" customHeight="1" x14ac:dyDescent="0.15">
      <c r="A229" s="43"/>
      <c r="B229" s="43"/>
      <c r="C229" s="58"/>
      <c r="E229" s="129" t="s">
        <v>96</v>
      </c>
      <c r="F229" s="192" t="s">
        <v>133</v>
      </c>
      <c r="G229" s="193"/>
      <c r="H229" s="193"/>
      <c r="I229" s="193"/>
      <c r="J229" s="193"/>
      <c r="K229" s="194"/>
      <c r="L229" s="190"/>
      <c r="M229" s="191"/>
      <c r="Z229" s="62"/>
      <c r="AA229" s="122"/>
    </row>
    <row r="230" spans="1:27" ht="20.100000000000001" customHeight="1" x14ac:dyDescent="0.15">
      <c r="A230" s="43"/>
      <c r="B230" s="43"/>
      <c r="C230" s="58"/>
      <c r="E230" s="129" t="s">
        <v>97</v>
      </c>
      <c r="F230" s="192" t="s">
        <v>134</v>
      </c>
      <c r="G230" s="193"/>
      <c r="H230" s="193"/>
      <c r="I230" s="193"/>
      <c r="J230" s="193"/>
      <c r="K230" s="194"/>
      <c r="L230" s="190"/>
      <c r="M230" s="191"/>
      <c r="Z230" s="62"/>
      <c r="AA230" s="122"/>
    </row>
    <row r="231" spans="1:27" ht="20.100000000000001" customHeight="1" x14ac:dyDescent="0.15">
      <c r="A231" s="43"/>
      <c r="B231" s="43"/>
      <c r="C231" s="58"/>
      <c r="E231" s="129" t="s">
        <v>98</v>
      </c>
      <c r="F231" s="192" t="s">
        <v>135</v>
      </c>
      <c r="G231" s="193"/>
      <c r="H231" s="193"/>
      <c r="I231" s="193"/>
      <c r="J231" s="193"/>
      <c r="K231" s="194"/>
      <c r="L231" s="190"/>
      <c r="M231" s="191"/>
      <c r="Z231" s="62"/>
      <c r="AA231" s="122"/>
    </row>
    <row r="232" spans="1:27" ht="20.100000000000001" customHeight="1" x14ac:dyDescent="0.15">
      <c r="A232" s="43"/>
      <c r="B232" s="43"/>
      <c r="C232" s="58"/>
      <c r="E232" s="129" t="s">
        <v>99</v>
      </c>
      <c r="F232" s="192" t="s">
        <v>136</v>
      </c>
      <c r="G232" s="193"/>
      <c r="H232" s="193"/>
      <c r="I232" s="193"/>
      <c r="J232" s="193"/>
      <c r="K232" s="194"/>
      <c r="L232" s="190"/>
      <c r="M232" s="191"/>
      <c r="Z232" s="62"/>
      <c r="AA232" s="122"/>
    </row>
    <row r="233" spans="1:27" ht="20.100000000000001" customHeight="1" x14ac:dyDescent="0.15">
      <c r="A233" s="43"/>
      <c r="B233" s="43"/>
      <c r="C233" s="58"/>
      <c r="E233" s="129" t="s">
        <v>100</v>
      </c>
      <c r="F233" s="192" t="s">
        <v>137</v>
      </c>
      <c r="G233" s="193"/>
      <c r="H233" s="193"/>
      <c r="I233" s="193"/>
      <c r="J233" s="193"/>
      <c r="K233" s="194"/>
      <c r="L233" s="190"/>
      <c r="M233" s="191"/>
      <c r="Z233" s="62"/>
      <c r="AA233" s="122"/>
    </row>
    <row r="234" spans="1:27" ht="20.100000000000001" customHeight="1" x14ac:dyDescent="0.15">
      <c r="A234" s="43"/>
      <c r="B234" s="43"/>
      <c r="C234" s="58"/>
      <c r="E234" s="129" t="s">
        <v>101</v>
      </c>
      <c r="F234" s="192" t="s">
        <v>138</v>
      </c>
      <c r="G234" s="193"/>
      <c r="H234" s="193"/>
      <c r="I234" s="193"/>
      <c r="J234" s="193"/>
      <c r="K234" s="194"/>
      <c r="L234" s="190"/>
      <c r="M234" s="191"/>
      <c r="Z234" s="62"/>
      <c r="AA234" s="122"/>
    </row>
    <row r="235" spans="1:27" ht="20.100000000000001" customHeight="1" x14ac:dyDescent="0.15">
      <c r="A235" s="43"/>
      <c r="B235" s="43"/>
      <c r="C235" s="58"/>
      <c r="E235" s="130" t="s">
        <v>201</v>
      </c>
      <c r="F235" s="250" t="s">
        <v>202</v>
      </c>
      <c r="G235" s="251"/>
      <c r="H235" s="251"/>
      <c r="I235" s="251"/>
      <c r="J235" s="251"/>
      <c r="K235" s="252"/>
      <c r="L235" s="253"/>
      <c r="M235" s="254"/>
      <c r="Z235" s="62"/>
      <c r="AA235" s="122"/>
    </row>
    <row r="236" spans="1:27" ht="30" customHeight="1" x14ac:dyDescent="0.15">
      <c r="A236" s="43"/>
      <c r="B236" s="43"/>
      <c r="C236" s="75"/>
      <c r="D236" s="76"/>
      <c r="E236" s="76"/>
      <c r="F236" s="76"/>
      <c r="G236" s="76"/>
      <c r="H236" s="76"/>
      <c r="I236" s="76"/>
      <c r="J236" s="76"/>
      <c r="K236" s="76"/>
      <c r="L236" s="76"/>
      <c r="M236" s="131"/>
      <c r="N236" s="76"/>
      <c r="O236" s="104"/>
      <c r="P236" s="77"/>
      <c r="Q236" s="98"/>
      <c r="R236" s="98"/>
      <c r="S236" s="98"/>
      <c r="T236" s="98"/>
      <c r="U236" s="98"/>
      <c r="V236" s="98"/>
      <c r="W236" s="98"/>
      <c r="X236" s="98"/>
      <c r="Y236" s="77"/>
      <c r="Z236" s="79"/>
    </row>
    <row r="237" spans="1:27" ht="15.75" customHeight="1" x14ac:dyDescent="0.15">
      <c r="A237" s="43"/>
      <c r="B237" s="43"/>
      <c r="C237" s="41"/>
      <c r="D237" s="41"/>
      <c r="E237" s="41"/>
      <c r="F237" s="41"/>
      <c r="G237" s="41"/>
      <c r="H237" s="41"/>
      <c r="I237" s="41"/>
      <c r="J237" s="81"/>
      <c r="K237" s="81"/>
      <c r="L237" s="81"/>
      <c r="M237" s="120"/>
      <c r="N237" s="81"/>
      <c r="O237" s="105"/>
      <c r="P237" s="81"/>
      <c r="Q237" s="99"/>
      <c r="R237" s="99"/>
      <c r="S237" s="99"/>
      <c r="T237" s="99"/>
      <c r="U237" s="99"/>
      <c r="V237" s="99"/>
      <c r="W237" s="99"/>
      <c r="X237" s="99"/>
      <c r="Y237" s="81"/>
      <c r="Z237" s="41"/>
    </row>
    <row r="238" spans="1:27" ht="13.5" customHeight="1" x14ac:dyDescent="0.15">
      <c r="M238" s="124"/>
      <c r="O238" s="92"/>
      <c r="Q238" s="125"/>
      <c r="R238" s="125"/>
      <c r="S238" s="125"/>
      <c r="T238" s="125"/>
      <c r="U238" s="125"/>
      <c r="V238" s="125"/>
      <c r="W238" s="125"/>
      <c r="X238" s="125"/>
    </row>
    <row r="239" spans="1:27" ht="19.5" customHeight="1" x14ac:dyDescent="0.15">
      <c r="C239" s="216" t="s">
        <v>178</v>
      </c>
      <c r="D239" s="217"/>
      <c r="E239" s="217"/>
      <c r="F239" s="217"/>
      <c r="G239" s="217"/>
      <c r="H239" s="218"/>
      <c r="I239" s="82"/>
    </row>
    <row r="240" spans="1:27" x14ac:dyDescent="0.15">
      <c r="C240" s="64"/>
      <c r="D240" s="41"/>
      <c r="E240" s="41"/>
      <c r="F240" s="41"/>
      <c r="G240" s="41"/>
      <c r="H240" s="41"/>
      <c r="I240" s="95"/>
      <c r="J240" s="56"/>
      <c r="K240" s="56"/>
      <c r="L240" s="56"/>
      <c r="M240" s="56"/>
      <c r="N240" s="56"/>
      <c r="O240" s="56"/>
      <c r="P240" s="56"/>
      <c r="Q240" s="56"/>
      <c r="R240" s="56"/>
      <c r="S240" s="56"/>
      <c r="T240" s="56"/>
      <c r="U240" s="56"/>
      <c r="V240" s="132"/>
      <c r="W240" s="132"/>
      <c r="X240" s="132"/>
      <c r="Y240" s="132"/>
      <c r="Z240" s="133"/>
    </row>
    <row r="241" spans="1:26" x14ac:dyDescent="0.15">
      <c r="A241" s="37">
        <f>IFERROR(IF(SUM(職員情報入力シート!$A11:$A110)&lt;&gt;0,1001,0),3)</f>
        <v>1001</v>
      </c>
      <c r="B241" s="187"/>
      <c r="C241" s="58"/>
      <c r="D241" s="101" t="s">
        <v>238</v>
      </c>
      <c r="E241" s="41"/>
      <c r="F241" s="41"/>
      <c r="G241" s="41"/>
      <c r="H241" s="41"/>
      <c r="I241" s="134"/>
      <c r="J241" s="84"/>
      <c r="K241" s="84"/>
      <c r="L241" s="84"/>
      <c r="M241" s="84"/>
      <c r="N241" s="84"/>
      <c r="O241" s="84"/>
      <c r="P241" s="84"/>
      <c r="Q241" s="84"/>
      <c r="R241" s="84"/>
      <c r="S241" s="84"/>
      <c r="T241" s="84"/>
      <c r="U241" s="41"/>
      <c r="Z241" s="102"/>
    </row>
    <row r="242" spans="1:26" x14ac:dyDescent="0.15">
      <c r="C242" s="75"/>
      <c r="D242" s="76"/>
      <c r="E242" s="76"/>
      <c r="F242" s="76"/>
      <c r="G242" s="76"/>
      <c r="H242" s="76"/>
      <c r="I242" s="135"/>
      <c r="J242" s="136"/>
      <c r="K242" s="136"/>
      <c r="L242" s="136"/>
      <c r="M242" s="136"/>
      <c r="N242" s="136"/>
      <c r="O242" s="136"/>
      <c r="P242" s="136"/>
      <c r="Q242" s="136"/>
      <c r="R242" s="136"/>
      <c r="S242" s="136"/>
      <c r="T242" s="136"/>
      <c r="U242" s="76"/>
      <c r="V242" s="107"/>
      <c r="W242" s="107"/>
      <c r="X242" s="107"/>
      <c r="Y242" s="107"/>
      <c r="Z242" s="137"/>
    </row>
  </sheetData>
  <sheetProtection algorithmName="SHA-512" hashValue="rZ3VGTaF3oUxV6KdvfNZTNm0h1gVX5wCBtqAvY2XayFUVeQf/Cdxg9c9EXW/MgM1mCppDxqZqlbNBrzF2QOX2A==" saltValue="azW6S4r3ahVlG85EbTZYLw==" spinCount="100000" sheet="1" objects="1" scenarios="1"/>
  <dataConsolidate/>
  <mergeCells count="132">
    <mergeCell ref="F234:K234"/>
    <mergeCell ref="F235:K235"/>
    <mergeCell ref="L235:M235"/>
    <mergeCell ref="C239:H239"/>
    <mergeCell ref="L229:M229"/>
    <mergeCell ref="L230:M230"/>
    <mergeCell ref="L231:M231"/>
    <mergeCell ref="L232:M232"/>
    <mergeCell ref="L233:M233"/>
    <mergeCell ref="L234:M234"/>
    <mergeCell ref="F212:K212"/>
    <mergeCell ref="F213:K213"/>
    <mergeCell ref="F214:K214"/>
    <mergeCell ref="F215:K215"/>
    <mergeCell ref="F229:K229"/>
    <mergeCell ref="F230:K230"/>
    <mergeCell ref="F231:K231"/>
    <mergeCell ref="F232:K232"/>
    <mergeCell ref="F233:K233"/>
    <mergeCell ref="E184:H184"/>
    <mergeCell ref="I184:M184"/>
    <mergeCell ref="E185:H185"/>
    <mergeCell ref="I185:M185"/>
    <mergeCell ref="I187:M187"/>
    <mergeCell ref="I189:M189"/>
    <mergeCell ref="L227:M227"/>
    <mergeCell ref="L206:M206"/>
    <mergeCell ref="L207:M207"/>
    <mergeCell ref="L208:M208"/>
    <mergeCell ref="L209:M209"/>
    <mergeCell ref="L210:M210"/>
    <mergeCell ref="L211:M211"/>
    <mergeCell ref="L212:M212"/>
    <mergeCell ref="L213:M213"/>
    <mergeCell ref="L214:M214"/>
    <mergeCell ref="L215:M215"/>
    <mergeCell ref="L216:M216"/>
    <mergeCell ref="L217:M217"/>
    <mergeCell ref="L218:M218"/>
    <mergeCell ref="F216:K216"/>
    <mergeCell ref="F217:K217"/>
    <mergeCell ref="F218:K218"/>
    <mergeCell ref="F219:K219"/>
    <mergeCell ref="W1:Z1"/>
    <mergeCell ref="I159:M159"/>
    <mergeCell ref="I22:Y22"/>
    <mergeCell ref="I24:Y24"/>
    <mergeCell ref="I169:Y169"/>
    <mergeCell ref="J15:Y15"/>
    <mergeCell ref="I28:Y28"/>
    <mergeCell ref="I38:Y38"/>
    <mergeCell ref="I87:Y87"/>
    <mergeCell ref="I126:Y126"/>
    <mergeCell ref="I32:Y32"/>
    <mergeCell ref="I34:M34"/>
    <mergeCell ref="I36:M36"/>
    <mergeCell ref="I69:M69"/>
    <mergeCell ref="I118:M118"/>
    <mergeCell ref="I161:M161"/>
    <mergeCell ref="I79:Y79"/>
    <mergeCell ref="E15:H15"/>
    <mergeCell ref="C13:H13"/>
    <mergeCell ref="I71:Y71"/>
    <mergeCell ref="I63:M63"/>
    <mergeCell ref="I200:M200"/>
    <mergeCell ref="C197:H197"/>
    <mergeCell ref="I163:Y163"/>
    <mergeCell ref="E181:H181"/>
    <mergeCell ref="I181:M181"/>
    <mergeCell ref="E182:H182"/>
    <mergeCell ref="E180:H180"/>
    <mergeCell ref="I26:Y26"/>
    <mergeCell ref="C60:H60"/>
    <mergeCell ref="I73:Y73"/>
    <mergeCell ref="C109:H109"/>
    <mergeCell ref="I182:M182"/>
    <mergeCell ref="I20:M20"/>
    <mergeCell ref="I30:Y30"/>
    <mergeCell ref="I191:M191"/>
    <mergeCell ref="C150:H150"/>
    <mergeCell ref="C174:H174"/>
    <mergeCell ref="I177:M177"/>
    <mergeCell ref="I112:Y112"/>
    <mergeCell ref="E183:H183"/>
    <mergeCell ref="I183:M183"/>
    <mergeCell ref="E206:K206"/>
    <mergeCell ref="I120:Y120"/>
    <mergeCell ref="I153:M153"/>
    <mergeCell ref="D111:Y111"/>
    <mergeCell ref="I40:M40"/>
    <mergeCell ref="J74:Y74"/>
    <mergeCell ref="I75:Y75"/>
    <mergeCell ref="J76:Y76"/>
    <mergeCell ref="I77:Y77"/>
    <mergeCell ref="I155:Y155"/>
    <mergeCell ref="I157:Y157"/>
    <mergeCell ref="I165:M165"/>
    <mergeCell ref="I167:M167"/>
    <mergeCell ref="J201:Y201"/>
    <mergeCell ref="I202:M202"/>
    <mergeCell ref="I81:Y81"/>
    <mergeCell ref="I83:M83"/>
    <mergeCell ref="I85:M85"/>
    <mergeCell ref="I114:Y114"/>
    <mergeCell ref="I116:Y116"/>
    <mergeCell ref="I122:M122"/>
    <mergeCell ref="I124:M124"/>
    <mergeCell ref="I180:M180"/>
    <mergeCell ref="E205:Y205"/>
    <mergeCell ref="L219:M219"/>
    <mergeCell ref="L220:M220"/>
    <mergeCell ref="L221:M221"/>
    <mergeCell ref="L228:M228"/>
    <mergeCell ref="L222:M222"/>
    <mergeCell ref="L223:M223"/>
    <mergeCell ref="L224:M224"/>
    <mergeCell ref="L225:M225"/>
    <mergeCell ref="L226:M226"/>
    <mergeCell ref="F225:K225"/>
    <mergeCell ref="F226:K226"/>
    <mergeCell ref="F227:K227"/>
    <mergeCell ref="F228:K228"/>
    <mergeCell ref="F220:K220"/>
    <mergeCell ref="F221:K221"/>
    <mergeCell ref="F222:K222"/>
    <mergeCell ref="F223:K223"/>
    <mergeCell ref="F224:K224"/>
    <mergeCell ref="F207:K207"/>
    <mergeCell ref="F208:K208"/>
    <mergeCell ref="F209:K209"/>
    <mergeCell ref="F210:K210"/>
    <mergeCell ref="F211:K211"/>
  </mergeCells>
  <phoneticPr fontId="4"/>
  <conditionalFormatting sqref="I20:M20">
    <cfRule type="expression" dxfId="48" priority="79" stopIfTrue="1">
      <formula>TRIM($I20)=""</formula>
    </cfRule>
  </conditionalFormatting>
  <conditionalFormatting sqref="I34:M34">
    <cfRule type="expression" dxfId="47" priority="72" stopIfTrue="1">
      <formula>NOT(AND(TRIM($I34)&lt;&gt;"",ISNUMBER(VALUE(SUBSTITUTE($I34,"-",""))), IFERROR(SEARCH("-",$I34),0)&gt;0))</formula>
    </cfRule>
  </conditionalFormatting>
  <conditionalFormatting sqref="I36:M36">
    <cfRule type="expression" dxfId="46" priority="71" stopIfTrue="1">
      <formula>AND(TRIM($I36)&lt;&gt;"", NOT(AND(ISNUMBER(VALUE(SUBSTITUTE($I36,"-",""))), IFERROR(SEARCH("-",$I36),0)&gt;0)))</formula>
    </cfRule>
  </conditionalFormatting>
  <conditionalFormatting sqref="I40:M40">
    <cfRule type="expression" dxfId="45" priority="69" stopIfTrue="1">
      <formula>AND($I40&lt;&gt;"一致する", $I40&lt;&gt;"一致しない")</formula>
    </cfRule>
  </conditionalFormatting>
  <conditionalFormatting sqref="I63:M63">
    <cfRule type="expression" dxfId="44" priority="68" stopIfTrue="1">
      <formula>AND($I63&lt;&gt;"しない", $I63&lt;&gt;"する")</formula>
    </cfRule>
  </conditionalFormatting>
  <conditionalFormatting sqref="I69:M69">
    <cfRule type="expression" dxfId="43" priority="67" stopIfTrue="1">
      <formula>OR(AND($I63="する",TRIM($I69)=""),AND($I63="しない",NOT(ISBLANK($I69))))</formula>
    </cfRule>
  </conditionalFormatting>
  <conditionalFormatting sqref="I83:M83">
    <cfRule type="expression" dxfId="42" priority="60" stopIfTrue="1">
      <formula>OR(AND($I63="する",NOT(AND(TRIM($I83)&lt;&gt;"",ISNUMBER(VALUE(SUBSTITUTE($I83,"-",""))),IFERROR(SEARCH("-",$I83),0)&gt;0))), AND($I63="しない",NOT(ISBLANK($I83))))</formula>
    </cfRule>
  </conditionalFormatting>
  <conditionalFormatting sqref="I85:M85">
    <cfRule type="expression" dxfId="41" priority="58" stopIfTrue="1">
      <formula>OR(AND($I63="する",AND(TRIM($I85)&lt;&gt;"",NOT(AND(ISNUMBER(VALUE(SUBSTITUTE($I85,"-",""))),IFERROR(SEARCH("-",$I85),0)&gt;0)))), AND($I63="しない",NOT(ISBLANK($I85))))</formula>
    </cfRule>
  </conditionalFormatting>
  <conditionalFormatting sqref="I122:M122">
    <cfRule type="expression" dxfId="40" priority="53" stopIfTrue="1">
      <formula>AND(TRIM($I122)&lt;&gt;"", NOT(AND(ISNUMBER(VALUE(SUBSTITUTE($I122,"-",""))), IFERROR(SEARCH("-",$I122),0)&gt;0)))</formula>
    </cfRule>
  </conditionalFormatting>
  <conditionalFormatting sqref="I124:M124">
    <cfRule type="expression" dxfId="39" priority="52" stopIfTrue="1">
      <formula>AND(TRIM($I124)&lt;&gt;"", NOT(AND(ISNUMBER(VALUE(SUBSTITUTE($I124,"-",""))), IFERROR(SEARCH("-",$I124),0)&gt;0)))</formula>
    </cfRule>
  </conditionalFormatting>
  <conditionalFormatting sqref="I153:M153">
    <cfRule type="expression" dxfId="38" priority="50" stopIfTrue="1">
      <formula>AND($I153&lt;&gt;"しない", $I153&lt;&gt;"する")</formula>
    </cfRule>
  </conditionalFormatting>
  <conditionalFormatting sqref="I159:M159">
    <cfRule type="expression" dxfId="37" priority="47" stopIfTrue="1">
      <formula>AND($I153="する",OR(TRIM($I159)="", LEN($I159)&lt;&gt;8, NOT(ISNUMBER(VALUE(I159))), IFERROR(SEARCH("-", $I159),0)&gt;0))</formula>
    </cfRule>
  </conditionalFormatting>
  <conditionalFormatting sqref="I161:M161">
    <cfRule type="expression" dxfId="36" priority="46" stopIfTrue="1">
      <formula>AND($I153="する",TRIM($I161)="")</formula>
    </cfRule>
  </conditionalFormatting>
  <conditionalFormatting sqref="I165:M165">
    <cfRule type="expression" dxfId="35" priority="44" stopIfTrue="1">
      <formula>AND($I153="する",NOT(AND(TRIM($I165)&lt;&gt;"",ISNUMBER(VALUE(SUBSTITUTE($I165,"-",""))),IFERROR(SEARCH("-",$I165),0)&gt;0)))</formula>
    </cfRule>
  </conditionalFormatting>
  <conditionalFormatting sqref="I167:M167">
    <cfRule type="expression" dxfId="34" priority="43" stopIfTrue="1">
      <formula>AND($I153="する",AND(TRIM($I167)&lt;&gt;"",NOT(AND(ISNUMBER(VALUE(SUBSTITUTE($I167,"-",""))),IFERROR(SEARCH("-",$I167),0)&gt;0))))</formula>
    </cfRule>
  </conditionalFormatting>
  <conditionalFormatting sqref="I177:M177">
    <cfRule type="expression" dxfId="33" priority="41" stopIfTrue="1">
      <formula>$A177&lt;&gt;0</formula>
    </cfRule>
  </conditionalFormatting>
  <conditionalFormatting sqref="I180:M182">
    <cfRule type="expression" dxfId="32" priority="38" stopIfTrue="1">
      <formula>$A180&lt;&gt;0</formula>
    </cfRule>
  </conditionalFormatting>
  <conditionalFormatting sqref="I184:M185">
    <cfRule type="expression" dxfId="31" priority="36" stopIfTrue="1">
      <formula>$A184&lt;&gt;0</formula>
    </cfRule>
  </conditionalFormatting>
  <conditionalFormatting sqref="I187:M187">
    <cfRule type="expression" dxfId="30" priority="35" stopIfTrue="1">
      <formula>$A187&lt;&gt;0</formula>
    </cfRule>
  </conditionalFormatting>
  <conditionalFormatting sqref="I189:M189">
    <cfRule type="expression" dxfId="29" priority="34" stopIfTrue="1">
      <formula>$A189&lt;&gt;0</formula>
    </cfRule>
  </conditionalFormatting>
  <conditionalFormatting sqref="I191:M191">
    <cfRule type="expression" dxfId="28" priority="33" stopIfTrue="1">
      <formula>$A191&lt;&gt;0</formula>
    </cfRule>
  </conditionalFormatting>
  <conditionalFormatting sqref="I200:M200">
    <cfRule type="expression" dxfId="27" priority="32" stopIfTrue="1">
      <formula>TRIM($I200)=""</formula>
    </cfRule>
  </conditionalFormatting>
  <conditionalFormatting sqref="I202:M202">
    <cfRule type="expression" dxfId="26" priority="30" stopIfTrue="1">
      <formula>$A202&lt;&gt;0</formula>
    </cfRule>
  </conditionalFormatting>
  <conditionalFormatting sqref="I22:Y22">
    <cfRule type="expression" dxfId="25" priority="78" stopIfTrue="1">
      <formula>AND(TRIM($I22)&lt;&gt;"", OR(ISERROR(FIND("@"&amp;LEFT($I22,3)&amp;"@", 都道府県3))=FALSE, ISERROR(FIND("@"&amp;LEFT($I22,4)&amp;"@",都道府県4))=FALSE))=FALSE</formula>
    </cfRule>
  </conditionalFormatting>
  <conditionalFormatting sqref="I24:Y24">
    <cfRule type="expression" dxfId="24" priority="77" stopIfTrue="1">
      <formula>TRIM($I24)=""</formula>
    </cfRule>
  </conditionalFormatting>
  <conditionalFormatting sqref="I26:Y26">
    <cfRule type="expression" dxfId="23" priority="76" stopIfTrue="1">
      <formula>TRIM($I26)=""</formula>
    </cfRule>
  </conditionalFormatting>
  <conditionalFormatting sqref="I28:Y28">
    <cfRule type="expression" dxfId="22" priority="75" stopIfTrue="1">
      <formula>TRIM($I28)=""</formula>
    </cfRule>
  </conditionalFormatting>
  <conditionalFormatting sqref="I30:Y30">
    <cfRule type="expression" dxfId="21" priority="74" stopIfTrue="1">
      <formula>OR(TRIM($I30)="", NOT(OR(IFERROR(SEARCH(" ",$I30),0)&gt;0, IFERROR(SEARCH("　",$I30),0)&gt;0)))</formula>
    </cfRule>
  </conditionalFormatting>
  <conditionalFormatting sqref="I32:Y32">
    <cfRule type="expression" dxfId="20" priority="73" stopIfTrue="1">
      <formula>OR(TRIM($I32)="", NOT(OR(IFERROR(SEARCH(" ",$I32),0)&gt;0, IFERROR(SEARCH("　",$I32),0)&gt;0)))</formula>
    </cfRule>
  </conditionalFormatting>
  <conditionalFormatting sqref="I38:Y38">
    <cfRule type="expression" dxfId="19" priority="70" stopIfTrue="1">
      <formula>$A38&lt;&gt;0</formula>
    </cfRule>
  </conditionalFormatting>
  <conditionalFormatting sqref="I71:Y71">
    <cfRule type="expression" dxfId="18" priority="66" stopIfTrue="1">
      <formula>OR(AND($I63="する",AND($I71&lt;&gt;"", OR(ISERROR(FIND("@"&amp;LEFT($I71,3)&amp;"@", 都道府県3))=FALSE, ISERROR(FIND("@"&amp;LEFT($I71,4)&amp;"@",都道府県4))=FALSE))=FALSE),AND($I63="しない",NOT(ISBLANK($I71))))</formula>
    </cfRule>
  </conditionalFormatting>
  <conditionalFormatting sqref="I73:Y73">
    <cfRule type="expression" dxfId="17" priority="65" stopIfTrue="1">
      <formula>OR(AND($I63="する",TRIM($I73)=""),AND($I63="しない",NOT(ISBLANK($I73))))</formula>
    </cfRule>
  </conditionalFormatting>
  <conditionalFormatting sqref="I75:Y75">
    <cfRule type="expression" dxfId="16" priority="64" stopIfTrue="1">
      <formula>OR(AND($I63="する",TRIM($I75)=""),AND($I63="しない",NOT(ISBLANK($I75))))</formula>
    </cfRule>
  </conditionalFormatting>
  <conditionalFormatting sqref="I77:Y77">
    <cfRule type="expression" dxfId="15" priority="63" stopIfTrue="1">
      <formula>OR(AND($I63="する",TRIM($I77)=""),AND($I63="しない",NOT(ISBLANK($I77))))</formula>
    </cfRule>
  </conditionalFormatting>
  <conditionalFormatting sqref="I79:Y79">
    <cfRule type="expression" dxfId="14" priority="62" stopIfTrue="1">
      <formula>OR(AND($I63="する",OR(TRIM($I79)="", NOT(OR(IFERROR(SEARCH(" ",$I79),0)&gt;0, IFERROR(SEARCH("　",$I79),0)&gt;0)))),AND($I63="しない",NOT(ISBLANK($I79))))</formula>
    </cfRule>
  </conditionalFormatting>
  <conditionalFormatting sqref="I81:Y81">
    <cfRule type="expression" dxfId="13" priority="61" stopIfTrue="1">
      <formula>OR(AND($I63="する",OR(TRIM($I81)="", NOT(OR(IFERROR(SEARCH(" ",$I81),0)&gt;0, IFERROR(SEARCH("　",$I81),0)&gt;0)))),AND($I63="しない",NOT(ISBLANK($I81))))</formula>
    </cfRule>
  </conditionalFormatting>
  <conditionalFormatting sqref="I87:Y87">
    <cfRule type="expression" dxfId="12" priority="57" stopIfTrue="1">
      <formula>$A87&lt;&gt;0</formula>
    </cfRule>
  </conditionalFormatting>
  <conditionalFormatting sqref="I114:Y114">
    <cfRule type="expression" dxfId="11" priority="56" stopIfTrue="1">
      <formula>AND(TRIM($I114)&lt;&gt;"", NOT(OR(IFERROR(SEARCH(" ",$I114),0)&gt;0, IFERROR(SEARCH("　",$I114),0)&gt;0)))</formula>
    </cfRule>
  </conditionalFormatting>
  <conditionalFormatting sqref="I116:Y116">
    <cfRule type="expression" dxfId="10" priority="55" stopIfTrue="1">
      <formula>AND(TRIM($I116)&lt;&gt;"", NOT(OR(IFERROR(SEARCH(" ",$I116),0)&gt;0, IFERROR(SEARCH("　",$I116),0)&gt;0)))</formula>
    </cfRule>
  </conditionalFormatting>
  <conditionalFormatting sqref="I120:Y120">
    <cfRule type="expression" dxfId="9" priority="54" stopIfTrue="1">
      <formula>AND(TRIM($I120)&lt;&gt;"", AND(OR(ISERROR(FIND("@"&amp;LEFT($I120,3)&amp;"@", 都道府県3))=FALSE, ISERROR(FIND("@"&amp;LEFT($I120,4)&amp;"@",都道府県4))=FALSE))=FALSE)</formula>
    </cfRule>
  </conditionalFormatting>
  <conditionalFormatting sqref="I126:Y126">
    <cfRule type="expression" dxfId="8" priority="51" stopIfTrue="1">
      <formula>AND(TRIM($I126)&lt;&gt;"", NOT(IFERROR(SEARCH("@",$I126),0)&gt;0))</formula>
    </cfRule>
  </conditionalFormatting>
  <conditionalFormatting sqref="I155:Y155">
    <cfRule type="expression" dxfId="7" priority="49" stopIfTrue="1">
      <formula>AND($I153="する",OR(TRIM($I155)="", NOT(OR(IFERROR(SEARCH(" ",$I155),0)&gt;0, IFERROR(SEARCH("　",$I155),0)&gt;0))))</formula>
    </cfRule>
  </conditionalFormatting>
  <conditionalFormatting sqref="I157:Y157">
    <cfRule type="expression" dxfId="6" priority="48" stopIfTrue="1">
      <formula>AND($I153="する",OR(TRIM($I157)="", NOT(OR(IFERROR(SEARCH(" ",$I157),0)&gt;0, IFERROR(SEARCH("　",$I157),0)&gt;0))))</formula>
    </cfRule>
  </conditionalFormatting>
  <conditionalFormatting sqref="I163:Y163">
    <cfRule type="expression" dxfId="5" priority="45" stopIfTrue="1">
      <formula>AND($I153="する",AND($I163&lt;&gt;"", OR(ISERROR(FIND("@"&amp;LEFT($I163,3)&amp;"@", 都道府県3))=FALSE, ISERROR(FIND("@"&amp;LEFT($I163,4)&amp;"@",都道府県4))=FALSE))=FALSE)</formula>
    </cfRule>
  </conditionalFormatting>
  <conditionalFormatting sqref="I169:Y169">
    <cfRule type="expression" dxfId="4" priority="42" stopIfTrue="1">
      <formula>AND($I153="する",AND(TRIM($I169)&lt;&gt;"", NOT(IFERROR(SEARCH("@",$I169),0)&gt;0)))</formula>
    </cfRule>
  </conditionalFormatting>
  <conditionalFormatting sqref="L207:M235">
    <cfRule type="expression" dxfId="3" priority="1" stopIfTrue="1">
      <formula>希望&lt;&gt;0</formula>
    </cfRule>
  </conditionalFormatting>
  <conditionalFormatting sqref="P83">
    <cfRule type="expression" dxfId="2" priority="59" stopIfTrue="1">
      <formula>AND($I63="しない",NOT(ISBLANK($P83)))</formula>
    </cfRule>
  </conditionalFormatting>
  <conditionalFormatting sqref="P200">
    <cfRule type="expression" dxfId="1" priority="31" stopIfTrue="1">
      <formula>OR(NOT(ISNUMBER(VALUE(P200))), TRIM(P200)="", LEN(P200)&lt;&gt;6)</formula>
    </cfRule>
  </conditionalFormatting>
  <dataValidations count="11">
    <dataValidation type="whole" imeMode="halfAlpha" allowBlank="1" showInputMessage="1" showErrorMessage="1" error="7桁の数字を入力してください" sqref="I20:M20 I161:M161 I118:M118 I69:M69" xr:uid="{517FC77A-332A-4BCB-883E-575BB4D237BE}">
      <formula1>0</formula1>
      <formula2>9999999</formula2>
    </dataValidation>
    <dataValidation errorStyle="warning" imeMode="hiragana" allowBlank="1" showInputMessage="1" showErrorMessage="1" sqref="I22:Y22 I163:Y163 I157:Y157 I120:Y120 I116:Y116 I112:Y112 I81:Y81 I77:Y77 I75:Y75 I71:Y71 I32:Y32 I28:Y28 I26:Y26" xr:uid="{7BD6375A-DFAD-425A-8CF9-582D14E4D2B1}"/>
    <dataValidation errorStyle="warning" imeMode="fullKatakana" allowBlank="1" showInputMessage="1" showErrorMessage="1" sqref="I24:Y24 I155:Y155 I114:Y114 I79:Y79 I73:Y73 I30:Y30" xr:uid="{0028BF6E-4398-4A6C-A293-0F3FFD1DA87F}"/>
    <dataValidation errorStyle="warning" imeMode="halfAlpha" allowBlank="1" showInputMessage="1" showErrorMessage="1" sqref="I34:M34 P200 I169:Y169 I167:M167 I165:M165 I159:M159 I126:Y126 I124:M124 P122 I122:M122 I87:Y87 I85:M85 P83 I83:M83 I38:Y38 I36:M36 P34" xr:uid="{D4D7C386-4505-46F3-BFA3-F69D7D69621E}"/>
    <dataValidation type="list" imeMode="halfAlpha" allowBlank="1" showInputMessage="1" showErrorMessage="1" error="リストから選択してください" sqref="I40:M40" xr:uid="{73C331EC-FD29-4C6B-8E58-2768BA46E93D}">
      <formula1>"一致する,一致しない"</formula1>
    </dataValidation>
    <dataValidation type="list" imeMode="halfAlpha" allowBlank="1" showInputMessage="1" showErrorMessage="1" error="リストから選択してください" sqref="I63:M63 I153:M153" xr:uid="{BB5B0D1D-A357-47D7-932D-C112491CFC3F}">
      <formula1>"しない,する"</formula1>
    </dataValidation>
    <dataValidation type="whole" imeMode="halfAlpha" allowBlank="1" showInputMessage="1" showErrorMessage="1" error="有効な数字を入力してください" sqref="I177:M177 I184:M185 I180:M182" xr:uid="{AF9F7C65-88D1-47FB-9826-88B51C51FD7D}">
      <formula1>0</formula1>
      <formula2>9999999999</formula2>
    </dataValidation>
    <dataValidation type="list" imeMode="halfAlpha" allowBlank="1" showInputMessage="1" showErrorMessage="1" error="リストから選択してください" sqref="I187:M187 I191:M191 I189:M189" xr:uid="{5ABC9DB7-0514-4B1B-8E4B-A5252F744B48}">
      <formula1>"有,除外"</formula1>
    </dataValidation>
    <dataValidation type="list" imeMode="halfAlpha" allowBlank="1" showInputMessage="1" showErrorMessage="1" error="リストから選択してください" sqref="I200:M200" xr:uid="{A3A74F5E-22B2-4266-9C0A-CE5C80C63088}">
      <formula1>許可コード</formula1>
    </dataValidation>
    <dataValidation type="date" imeMode="halfAlpha" allowBlank="1" showInputMessage="1" showErrorMessage="1" error="有効な日付を入力してください" sqref="I202:M202" xr:uid="{332A2FAC-C7CF-4793-BC54-845F3413C209}">
      <formula1>92</formula1>
      <formula2>73415</formula2>
    </dataValidation>
    <dataValidation type="list" imeMode="halfAlpha" allowBlank="1" showInputMessage="1" showErrorMessage="1" error="リストから選択してください" sqref="L207:M235" xr:uid="{694E88CA-B761-49D9-A176-ADAB494F887F}">
      <formula1>"○,　"</formula1>
    </dataValidation>
  </dataValidations>
  <pageMargins left="0.19685039370078741" right="0.19685039370078741" top="0.39370078740157483" bottom="0.19685039370078741" header="0.39370078740157483" footer="0.19685039370078741"/>
  <pageSetup paperSize="9" scale="71"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BCC96-9104-458B-98B1-A33D4EB14DD8}">
  <sheetPr codeName="Sheet3"/>
  <dimension ref="A1:BQ111"/>
  <sheetViews>
    <sheetView showGridLines="0" zoomScaleNormal="100" workbookViewId="0">
      <pane xSplit="4" ySplit="10" topLeftCell="E11" activePane="bottomRight" state="frozen"/>
      <selection activeCell="B1" sqref="B1"/>
      <selection pane="topRight" activeCell="E1" sqref="E1"/>
      <selection pane="bottomLeft" activeCell="B1" sqref="B1"/>
      <selection pane="bottomRight" activeCell="B1" sqref="B1"/>
    </sheetView>
  </sheetViews>
  <sheetFormatPr defaultColWidth="9" defaultRowHeight="13.5" x14ac:dyDescent="0.15"/>
  <cols>
    <col min="1" max="1" width="6" style="116" hidden="1" customWidth="1"/>
    <col min="2" max="3" width="3.75" style="41" customWidth="1"/>
    <col min="4" max="4" width="12.5" style="41" customWidth="1"/>
    <col min="5" max="5" width="10.75" style="41" customWidth="1"/>
    <col min="6" max="6" width="14.5" style="41" customWidth="1"/>
    <col min="7" max="7" width="10.75" style="41" hidden="1" customWidth="1"/>
    <col min="8" max="36" width="3.125" style="41" customWidth="1"/>
    <col min="37" max="37" width="4.875" style="41" customWidth="1"/>
    <col min="38" max="38" width="10.75" style="41" customWidth="1"/>
    <col min="39" max="39" width="16.625" style="41" customWidth="1"/>
    <col min="40" max="40" width="4.875" style="41" customWidth="1"/>
    <col min="41" max="41" width="10.75" style="41" customWidth="1"/>
    <col min="42" max="42" width="16.625" style="41" customWidth="1"/>
    <col min="43" max="43" width="4.875" style="41" customWidth="1"/>
    <col min="44" max="44" width="10.75" style="41" customWidth="1"/>
    <col min="45" max="45" width="16.625" style="41" customWidth="1"/>
    <col min="46" max="46" width="4.875" style="41" customWidth="1"/>
    <col min="47" max="47" width="10.75" style="41" customWidth="1"/>
    <col min="48" max="48" width="16.625" style="41" customWidth="1"/>
    <col min="49" max="49" width="4.875" style="41" customWidth="1"/>
    <col min="50" max="50" width="10.75" style="41" customWidth="1"/>
    <col min="51" max="51" width="16.625" style="41" customWidth="1"/>
    <col min="52" max="52" width="4.875" style="41" hidden="1" customWidth="1"/>
    <col min="53" max="53" width="10.75" style="41" hidden="1" customWidth="1"/>
    <col min="54" max="54" width="16.625" style="41" hidden="1" customWidth="1"/>
    <col min="55" max="55" width="4.875" style="41" hidden="1" customWidth="1"/>
    <col min="56" max="56" width="10.75" style="41" hidden="1" customWidth="1"/>
    <col min="57" max="57" width="16.625" style="41" hidden="1" customWidth="1"/>
    <col min="58" max="58" width="4.875" style="41" hidden="1" customWidth="1"/>
    <col min="59" max="59" width="10.75" style="41" hidden="1" customWidth="1"/>
    <col min="60" max="60" width="16.625" style="41" hidden="1" customWidth="1"/>
    <col min="61" max="61" width="4.875" style="41" hidden="1" customWidth="1"/>
    <col min="62" max="62" width="10.75" style="41" hidden="1" customWidth="1"/>
    <col min="63" max="63" width="16.625" style="41" hidden="1" customWidth="1"/>
    <col min="64" max="64" width="4.875" style="41" hidden="1" customWidth="1"/>
    <col min="65" max="65" width="10.75" style="41" hidden="1" customWidth="1"/>
    <col min="66" max="66" width="16.625" style="41" hidden="1" customWidth="1"/>
    <col min="67" max="67" width="39" style="41" customWidth="1"/>
    <col min="68" max="68" width="9" style="41"/>
    <col min="69" max="69" width="0" style="41" hidden="1" customWidth="1"/>
    <col min="70" max="16384" width="9" style="41"/>
  </cols>
  <sheetData>
    <row r="1" spans="1:69" ht="30" customHeight="1" x14ac:dyDescent="0.15">
      <c r="A1" s="116" t="s">
        <v>245</v>
      </c>
      <c r="C1" s="138" t="s">
        <v>178</v>
      </c>
      <c r="BO1" s="188" t="s">
        <v>251</v>
      </c>
      <c r="BP1" s="139"/>
      <c r="BQ1" s="139"/>
    </row>
    <row r="2" spans="1:69" ht="3.75" hidden="1" customHeight="1" x14ac:dyDescent="0.15">
      <c r="A2" s="116" t="s">
        <v>246</v>
      </c>
      <c r="C2" s="138"/>
      <c r="AF2" s="40"/>
      <c r="AG2" s="40"/>
      <c r="AH2" s="40"/>
      <c r="AI2" s="40"/>
      <c r="AJ2" s="40"/>
    </row>
    <row r="3" spans="1:69" ht="60" customHeight="1" x14ac:dyDescent="0.15">
      <c r="A3" s="116" t="s">
        <v>252</v>
      </c>
      <c r="C3" s="256" t="s">
        <v>254</v>
      </c>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row>
    <row r="4" spans="1:69" ht="15.75" customHeight="1" x14ac:dyDescent="0.15">
      <c r="C4" s="215" t="s">
        <v>243</v>
      </c>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row>
    <row r="5" spans="1:69" ht="15.75" hidden="1" customHeight="1" x14ac:dyDescent="0.15"/>
    <row r="6" spans="1:69" ht="15.75" hidden="1" customHeight="1" x14ac:dyDescent="0.15"/>
    <row r="7" spans="1:69" ht="15.75" customHeight="1" x14ac:dyDescent="0.15">
      <c r="F7" s="140"/>
      <c r="G7" s="140"/>
      <c r="H7" s="84" t="s">
        <v>241</v>
      </c>
      <c r="BO7" s="141"/>
    </row>
    <row r="8" spans="1:69" ht="19.899999999999999" customHeight="1" x14ac:dyDescent="0.15">
      <c r="C8" s="257"/>
      <c r="D8" s="259" t="s">
        <v>179</v>
      </c>
      <c r="E8" s="259" t="s">
        <v>180</v>
      </c>
      <c r="F8" s="259" t="s">
        <v>181</v>
      </c>
      <c r="G8" s="260" t="s">
        <v>182</v>
      </c>
      <c r="H8" s="142" t="s">
        <v>75</v>
      </c>
      <c r="I8" s="143" t="s">
        <v>76</v>
      </c>
      <c r="J8" s="144" t="s">
        <v>77</v>
      </c>
      <c r="K8" s="143" t="s">
        <v>78</v>
      </c>
      <c r="L8" s="144" t="s">
        <v>233</v>
      </c>
      <c r="M8" s="145" t="s">
        <v>79</v>
      </c>
      <c r="N8" s="145" t="s">
        <v>80</v>
      </c>
      <c r="O8" s="145" t="s">
        <v>81</v>
      </c>
      <c r="P8" s="145" t="s">
        <v>82</v>
      </c>
      <c r="Q8" s="145" t="s">
        <v>83</v>
      </c>
      <c r="R8" s="145" t="s">
        <v>84</v>
      </c>
      <c r="S8" s="143" t="s">
        <v>85</v>
      </c>
      <c r="T8" s="146" t="s">
        <v>86</v>
      </c>
      <c r="U8" s="145" t="s">
        <v>205</v>
      </c>
      <c r="V8" s="143" t="s">
        <v>88</v>
      </c>
      <c r="W8" s="144" t="s">
        <v>89</v>
      </c>
      <c r="X8" s="145" t="s">
        <v>90</v>
      </c>
      <c r="Y8" s="145" t="s">
        <v>91</v>
      </c>
      <c r="Z8" s="145" t="s">
        <v>92</v>
      </c>
      <c r="AA8" s="143" t="s">
        <v>93</v>
      </c>
      <c r="AB8" s="144" t="s">
        <v>94</v>
      </c>
      <c r="AC8" s="145" t="s">
        <v>95</v>
      </c>
      <c r="AD8" s="143" t="s">
        <v>96</v>
      </c>
      <c r="AE8" s="143" t="s">
        <v>97</v>
      </c>
      <c r="AF8" s="143" t="s">
        <v>98</v>
      </c>
      <c r="AG8" s="144" t="s">
        <v>99</v>
      </c>
      <c r="AH8" s="143" t="s">
        <v>100</v>
      </c>
      <c r="AI8" s="143" t="s">
        <v>101</v>
      </c>
      <c r="AJ8" s="147" t="s">
        <v>203</v>
      </c>
      <c r="AK8" s="255" t="s">
        <v>184</v>
      </c>
      <c r="AL8" s="255"/>
      <c r="AM8" s="255"/>
      <c r="AN8" s="255" t="s">
        <v>185</v>
      </c>
      <c r="AO8" s="255"/>
      <c r="AP8" s="255"/>
      <c r="AQ8" s="255" t="s">
        <v>186</v>
      </c>
      <c r="AR8" s="255"/>
      <c r="AS8" s="255"/>
      <c r="AT8" s="255" t="s">
        <v>187</v>
      </c>
      <c r="AU8" s="255"/>
      <c r="AV8" s="255"/>
      <c r="AW8" s="255" t="s">
        <v>188</v>
      </c>
      <c r="AX8" s="255"/>
      <c r="AY8" s="255"/>
      <c r="AZ8" s="255" t="s">
        <v>189</v>
      </c>
      <c r="BA8" s="255"/>
      <c r="BB8" s="255"/>
      <c r="BC8" s="255" t="s">
        <v>190</v>
      </c>
      <c r="BD8" s="255"/>
      <c r="BE8" s="255"/>
      <c r="BF8" s="255" t="s">
        <v>191</v>
      </c>
      <c r="BG8" s="255"/>
      <c r="BH8" s="255"/>
      <c r="BI8" s="255" t="s">
        <v>192</v>
      </c>
      <c r="BJ8" s="255"/>
      <c r="BK8" s="255"/>
      <c r="BL8" s="255" t="s">
        <v>193</v>
      </c>
      <c r="BM8" s="255"/>
      <c r="BN8" s="255"/>
      <c r="BO8" s="262" t="s">
        <v>200</v>
      </c>
    </row>
    <row r="9" spans="1:69" ht="30" customHeight="1" x14ac:dyDescent="0.15">
      <c r="C9" s="258"/>
      <c r="D9" s="259"/>
      <c r="E9" s="259"/>
      <c r="F9" s="259"/>
      <c r="G9" s="261"/>
      <c r="H9" s="148" t="s">
        <v>220</v>
      </c>
      <c r="I9" s="149" t="s">
        <v>221</v>
      </c>
      <c r="J9" s="150" t="s">
        <v>222</v>
      </c>
      <c r="K9" s="149" t="s">
        <v>223</v>
      </c>
      <c r="L9" s="150" t="s">
        <v>224</v>
      </c>
      <c r="M9" s="151" t="s">
        <v>225</v>
      </c>
      <c r="N9" s="151" t="s">
        <v>226</v>
      </c>
      <c r="O9" s="151" t="s">
        <v>227</v>
      </c>
      <c r="P9" s="151" t="s">
        <v>228</v>
      </c>
      <c r="Q9" s="151" t="s">
        <v>229</v>
      </c>
      <c r="R9" s="151" t="s">
        <v>230</v>
      </c>
      <c r="S9" s="149" t="s">
        <v>231</v>
      </c>
      <c r="T9" s="150" t="s">
        <v>232</v>
      </c>
      <c r="U9" s="152" t="s">
        <v>204</v>
      </c>
      <c r="V9" s="149" t="s">
        <v>206</v>
      </c>
      <c r="W9" s="150" t="s">
        <v>207</v>
      </c>
      <c r="X9" s="151" t="s">
        <v>208</v>
      </c>
      <c r="Y9" s="151" t="s">
        <v>209</v>
      </c>
      <c r="Z9" s="151" t="s">
        <v>210</v>
      </c>
      <c r="AA9" s="149" t="s">
        <v>211</v>
      </c>
      <c r="AB9" s="150" t="s">
        <v>212</v>
      </c>
      <c r="AC9" s="151" t="s">
        <v>213</v>
      </c>
      <c r="AD9" s="149" t="s">
        <v>214</v>
      </c>
      <c r="AE9" s="149" t="s">
        <v>215</v>
      </c>
      <c r="AF9" s="149" t="s">
        <v>216</v>
      </c>
      <c r="AG9" s="150" t="s">
        <v>217</v>
      </c>
      <c r="AH9" s="149" t="s">
        <v>218</v>
      </c>
      <c r="AI9" s="149" t="s">
        <v>219</v>
      </c>
      <c r="AJ9" s="153" t="s">
        <v>183</v>
      </c>
      <c r="AK9" s="154" t="s">
        <v>194</v>
      </c>
      <c r="AL9" s="155" t="s">
        <v>195</v>
      </c>
      <c r="AM9" s="156" t="s">
        <v>196</v>
      </c>
      <c r="AN9" s="157" t="s">
        <v>194</v>
      </c>
      <c r="AO9" s="158" t="s">
        <v>195</v>
      </c>
      <c r="AP9" s="159" t="s">
        <v>196</v>
      </c>
      <c r="AQ9" s="157" t="s">
        <v>194</v>
      </c>
      <c r="AR9" s="158" t="s">
        <v>195</v>
      </c>
      <c r="AS9" s="159" t="s">
        <v>196</v>
      </c>
      <c r="AT9" s="157" t="s">
        <v>194</v>
      </c>
      <c r="AU9" s="158" t="s">
        <v>195</v>
      </c>
      <c r="AV9" s="159" t="s">
        <v>196</v>
      </c>
      <c r="AW9" s="154" t="s">
        <v>194</v>
      </c>
      <c r="AX9" s="158" t="s">
        <v>195</v>
      </c>
      <c r="AY9" s="159" t="s">
        <v>196</v>
      </c>
      <c r="AZ9" s="160" t="s">
        <v>194</v>
      </c>
      <c r="BA9" s="161" t="s">
        <v>195</v>
      </c>
      <c r="BB9" s="162" t="s">
        <v>196</v>
      </c>
      <c r="BC9" s="160" t="s">
        <v>194</v>
      </c>
      <c r="BD9" s="163" t="s">
        <v>195</v>
      </c>
      <c r="BE9" s="164" t="s">
        <v>196</v>
      </c>
      <c r="BF9" s="160" t="s">
        <v>194</v>
      </c>
      <c r="BG9" s="161" t="s">
        <v>195</v>
      </c>
      <c r="BH9" s="162" t="s">
        <v>196</v>
      </c>
      <c r="BI9" s="160" t="s">
        <v>194</v>
      </c>
      <c r="BJ9" s="161" t="s">
        <v>195</v>
      </c>
      <c r="BK9" s="162" t="s">
        <v>196</v>
      </c>
      <c r="BL9" s="165" t="s">
        <v>194</v>
      </c>
      <c r="BM9" s="166" t="s">
        <v>195</v>
      </c>
      <c r="BN9" s="162" t="s">
        <v>196</v>
      </c>
      <c r="BO9" s="263"/>
    </row>
    <row r="10" spans="1:69" ht="18" customHeight="1" x14ac:dyDescent="0.15">
      <c r="B10" s="62" t="s">
        <v>197</v>
      </c>
      <c r="C10" s="167"/>
      <c r="D10" s="168" t="s">
        <v>250</v>
      </c>
      <c r="E10" s="169">
        <v>24025</v>
      </c>
      <c r="F10" s="170" t="s">
        <v>198</v>
      </c>
      <c r="G10" s="171" t="s">
        <v>199</v>
      </c>
      <c r="H10" s="172">
        <v>4</v>
      </c>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4"/>
      <c r="AK10" s="175">
        <v>111</v>
      </c>
      <c r="AL10" s="176">
        <v>33219</v>
      </c>
      <c r="AM10" s="177"/>
      <c r="AN10" s="178"/>
      <c r="AO10" s="179"/>
      <c r="AP10" s="180"/>
      <c r="AQ10" s="178"/>
      <c r="AR10" s="179"/>
      <c r="AS10" s="177"/>
      <c r="AT10" s="175"/>
      <c r="AU10" s="179"/>
      <c r="AV10" s="180"/>
      <c r="AW10" s="178"/>
      <c r="AX10" s="179"/>
      <c r="AY10" s="180"/>
      <c r="AZ10" s="178"/>
      <c r="BA10" s="179"/>
      <c r="BB10" s="181"/>
      <c r="BC10" s="175"/>
      <c r="BD10" s="179"/>
      <c r="BE10" s="180"/>
      <c r="BF10" s="178"/>
      <c r="BG10" s="179"/>
      <c r="BH10" s="180"/>
      <c r="BI10" s="178"/>
      <c r="BJ10" s="179"/>
      <c r="BK10" s="181"/>
      <c r="BL10" s="175"/>
      <c r="BM10" s="179"/>
      <c r="BN10" s="181"/>
      <c r="BO10" s="182"/>
      <c r="BQ10" s="41">
        <f>COUNTIF(BQ11:BQ110,"&gt;0")</f>
        <v>0</v>
      </c>
    </row>
    <row r="11" spans="1:69" ht="18" customHeight="1" x14ac:dyDescent="0.15">
      <c r="A11" s="116">
        <f t="shared" ref="A11:A42" si="0">IFERROR(IF(AND(OR($C11=1,AND($C11&gt;1,$BQ11&gt;0)), TRIM($D11)=""),1001,0),3)</f>
        <v>1001</v>
      </c>
      <c r="B11" s="62"/>
      <c r="C11" s="183">
        <v>1</v>
      </c>
      <c r="D11" s="1"/>
      <c r="E11" s="2"/>
      <c r="F11" s="3"/>
      <c r="G11" s="4"/>
      <c r="H11" s="5"/>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7"/>
      <c r="AK11" s="8"/>
      <c r="AL11" s="9"/>
      <c r="AM11" s="10"/>
      <c r="AN11" s="8"/>
      <c r="AO11" s="9"/>
      <c r="AP11" s="10"/>
      <c r="AQ11" s="8"/>
      <c r="AR11" s="9"/>
      <c r="AS11" s="10"/>
      <c r="AT11" s="8"/>
      <c r="AU11" s="9"/>
      <c r="AV11" s="10"/>
      <c r="AW11" s="8"/>
      <c r="AX11" s="9"/>
      <c r="AY11" s="10"/>
      <c r="AZ11" s="8"/>
      <c r="BA11" s="9"/>
      <c r="BB11" s="10"/>
      <c r="BC11" s="8"/>
      <c r="BD11" s="9"/>
      <c r="BE11" s="10"/>
      <c r="BF11" s="8"/>
      <c r="BG11" s="9"/>
      <c r="BH11" s="10"/>
      <c r="BI11" s="8"/>
      <c r="BJ11" s="9"/>
      <c r="BK11" s="10"/>
      <c r="BL11" s="8"/>
      <c r="BM11" s="9"/>
      <c r="BN11" s="10"/>
      <c r="BO11" s="32"/>
      <c r="BQ11" s="41">
        <f>COUNTA($D11:$BO11)</f>
        <v>0</v>
      </c>
    </row>
    <row r="12" spans="1:69" ht="18" customHeight="1" x14ac:dyDescent="0.15">
      <c r="A12" s="116">
        <f t="shared" si="0"/>
        <v>0</v>
      </c>
      <c r="B12" s="62"/>
      <c r="C12" s="183">
        <f t="shared" ref="C12:C75" si="1">C11+1</f>
        <v>2</v>
      </c>
      <c r="D12" s="1"/>
      <c r="E12" s="2"/>
      <c r="F12" s="3"/>
      <c r="G12" s="4"/>
      <c r="H12" s="5"/>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7"/>
      <c r="AK12" s="8"/>
      <c r="AL12" s="9"/>
      <c r="AM12" s="10"/>
      <c r="AN12" s="8"/>
      <c r="AO12" s="9"/>
      <c r="AP12" s="10"/>
      <c r="AQ12" s="8"/>
      <c r="AR12" s="9"/>
      <c r="AS12" s="10"/>
      <c r="AT12" s="8"/>
      <c r="AU12" s="9"/>
      <c r="AV12" s="10"/>
      <c r="AW12" s="8"/>
      <c r="AX12" s="9"/>
      <c r="AY12" s="10"/>
      <c r="AZ12" s="8"/>
      <c r="BA12" s="9"/>
      <c r="BB12" s="10"/>
      <c r="BC12" s="8"/>
      <c r="BD12" s="9"/>
      <c r="BE12" s="10"/>
      <c r="BF12" s="8"/>
      <c r="BG12" s="9"/>
      <c r="BH12" s="10"/>
      <c r="BI12" s="8"/>
      <c r="BJ12" s="9"/>
      <c r="BK12" s="10"/>
      <c r="BL12" s="8"/>
      <c r="BM12" s="9"/>
      <c r="BN12" s="10"/>
      <c r="BO12" s="32"/>
      <c r="BQ12" s="41">
        <f t="shared" ref="BQ12:BQ75" si="2">COUNTA($D12:$BO12)</f>
        <v>0</v>
      </c>
    </row>
    <row r="13" spans="1:69" ht="18" customHeight="1" x14ac:dyDescent="0.15">
      <c r="A13" s="116">
        <f t="shared" si="0"/>
        <v>0</v>
      </c>
      <c r="B13" s="62"/>
      <c r="C13" s="183">
        <f t="shared" si="1"/>
        <v>3</v>
      </c>
      <c r="D13" s="1"/>
      <c r="E13" s="2"/>
      <c r="F13" s="3"/>
      <c r="G13" s="4"/>
      <c r="H13" s="5"/>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7"/>
      <c r="AK13" s="8"/>
      <c r="AL13" s="9"/>
      <c r="AM13" s="10"/>
      <c r="AN13" s="8"/>
      <c r="AO13" s="9"/>
      <c r="AP13" s="10"/>
      <c r="AQ13" s="8"/>
      <c r="AR13" s="9"/>
      <c r="AS13" s="10"/>
      <c r="AT13" s="8"/>
      <c r="AU13" s="9"/>
      <c r="AV13" s="10"/>
      <c r="AW13" s="8"/>
      <c r="AX13" s="9"/>
      <c r="AY13" s="10"/>
      <c r="AZ13" s="8"/>
      <c r="BA13" s="9"/>
      <c r="BB13" s="10"/>
      <c r="BC13" s="8"/>
      <c r="BD13" s="9"/>
      <c r="BE13" s="10"/>
      <c r="BF13" s="8"/>
      <c r="BG13" s="9"/>
      <c r="BH13" s="10"/>
      <c r="BI13" s="8"/>
      <c r="BJ13" s="9"/>
      <c r="BK13" s="10"/>
      <c r="BL13" s="8"/>
      <c r="BM13" s="9"/>
      <c r="BN13" s="10"/>
      <c r="BO13" s="32"/>
      <c r="BQ13" s="41">
        <f t="shared" si="2"/>
        <v>0</v>
      </c>
    </row>
    <row r="14" spans="1:69" ht="18" customHeight="1" x14ac:dyDescent="0.15">
      <c r="A14" s="116">
        <f t="shared" si="0"/>
        <v>0</v>
      </c>
      <c r="B14" s="62"/>
      <c r="C14" s="183">
        <f t="shared" si="1"/>
        <v>4</v>
      </c>
      <c r="D14" s="1"/>
      <c r="E14" s="2"/>
      <c r="F14" s="3"/>
      <c r="G14" s="4"/>
      <c r="H14" s="5"/>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7"/>
      <c r="AK14" s="8"/>
      <c r="AL14" s="9"/>
      <c r="AM14" s="10"/>
      <c r="AN14" s="8"/>
      <c r="AO14" s="9"/>
      <c r="AP14" s="10"/>
      <c r="AQ14" s="8"/>
      <c r="AR14" s="9"/>
      <c r="AS14" s="10"/>
      <c r="AT14" s="8"/>
      <c r="AU14" s="9"/>
      <c r="AV14" s="10"/>
      <c r="AW14" s="8"/>
      <c r="AX14" s="9"/>
      <c r="AY14" s="10"/>
      <c r="AZ14" s="8"/>
      <c r="BA14" s="9"/>
      <c r="BB14" s="10"/>
      <c r="BC14" s="8"/>
      <c r="BD14" s="9"/>
      <c r="BE14" s="10"/>
      <c r="BF14" s="8"/>
      <c r="BG14" s="9"/>
      <c r="BH14" s="10"/>
      <c r="BI14" s="8"/>
      <c r="BJ14" s="9"/>
      <c r="BK14" s="10"/>
      <c r="BL14" s="8"/>
      <c r="BM14" s="9"/>
      <c r="BN14" s="10"/>
      <c r="BO14" s="32"/>
      <c r="BQ14" s="41">
        <f t="shared" si="2"/>
        <v>0</v>
      </c>
    </row>
    <row r="15" spans="1:69" ht="18" customHeight="1" x14ac:dyDescent="0.15">
      <c r="A15" s="116">
        <f t="shared" si="0"/>
        <v>0</v>
      </c>
      <c r="B15" s="62"/>
      <c r="C15" s="183">
        <f t="shared" si="1"/>
        <v>5</v>
      </c>
      <c r="D15" s="1"/>
      <c r="E15" s="2"/>
      <c r="F15" s="3"/>
      <c r="G15" s="4"/>
      <c r="H15" s="5"/>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7"/>
      <c r="AK15" s="8"/>
      <c r="AL15" s="9"/>
      <c r="AM15" s="10"/>
      <c r="AN15" s="8"/>
      <c r="AO15" s="9"/>
      <c r="AP15" s="10"/>
      <c r="AQ15" s="8"/>
      <c r="AR15" s="9"/>
      <c r="AS15" s="10"/>
      <c r="AT15" s="8"/>
      <c r="AU15" s="9"/>
      <c r="AV15" s="10"/>
      <c r="AW15" s="8"/>
      <c r="AX15" s="9"/>
      <c r="AY15" s="10"/>
      <c r="AZ15" s="8"/>
      <c r="BA15" s="9"/>
      <c r="BB15" s="10"/>
      <c r="BC15" s="8"/>
      <c r="BD15" s="9"/>
      <c r="BE15" s="10"/>
      <c r="BF15" s="8"/>
      <c r="BG15" s="9"/>
      <c r="BH15" s="10"/>
      <c r="BI15" s="8"/>
      <c r="BJ15" s="9"/>
      <c r="BK15" s="10"/>
      <c r="BL15" s="8"/>
      <c r="BM15" s="9"/>
      <c r="BN15" s="10"/>
      <c r="BO15" s="32"/>
      <c r="BQ15" s="41">
        <f t="shared" si="2"/>
        <v>0</v>
      </c>
    </row>
    <row r="16" spans="1:69" ht="18" customHeight="1" x14ac:dyDescent="0.15">
      <c r="A16" s="116">
        <f t="shared" si="0"/>
        <v>0</v>
      </c>
      <c r="B16" s="62"/>
      <c r="C16" s="183">
        <f t="shared" si="1"/>
        <v>6</v>
      </c>
      <c r="D16" s="1"/>
      <c r="E16" s="2"/>
      <c r="F16" s="3"/>
      <c r="G16" s="4"/>
      <c r="H16" s="5"/>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7"/>
      <c r="AK16" s="8"/>
      <c r="AL16" s="9"/>
      <c r="AM16" s="10"/>
      <c r="AN16" s="8"/>
      <c r="AO16" s="9"/>
      <c r="AP16" s="10"/>
      <c r="AQ16" s="8"/>
      <c r="AR16" s="9"/>
      <c r="AS16" s="10"/>
      <c r="AT16" s="8"/>
      <c r="AU16" s="9"/>
      <c r="AV16" s="10"/>
      <c r="AW16" s="8"/>
      <c r="AX16" s="9"/>
      <c r="AY16" s="10"/>
      <c r="AZ16" s="8"/>
      <c r="BA16" s="9"/>
      <c r="BB16" s="10"/>
      <c r="BC16" s="8"/>
      <c r="BD16" s="9"/>
      <c r="BE16" s="10"/>
      <c r="BF16" s="8"/>
      <c r="BG16" s="9"/>
      <c r="BH16" s="10"/>
      <c r="BI16" s="8"/>
      <c r="BJ16" s="9"/>
      <c r="BK16" s="10"/>
      <c r="BL16" s="8"/>
      <c r="BM16" s="9"/>
      <c r="BN16" s="10"/>
      <c r="BO16" s="32"/>
      <c r="BQ16" s="41">
        <f t="shared" si="2"/>
        <v>0</v>
      </c>
    </row>
    <row r="17" spans="1:69" ht="18" customHeight="1" x14ac:dyDescent="0.15">
      <c r="A17" s="116">
        <f t="shared" si="0"/>
        <v>0</v>
      </c>
      <c r="B17" s="62"/>
      <c r="C17" s="183">
        <f t="shared" si="1"/>
        <v>7</v>
      </c>
      <c r="D17" s="1"/>
      <c r="E17" s="2"/>
      <c r="F17" s="3"/>
      <c r="G17" s="4"/>
      <c r="H17" s="5"/>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7"/>
      <c r="AK17" s="8"/>
      <c r="AL17" s="9"/>
      <c r="AM17" s="10"/>
      <c r="AN17" s="8"/>
      <c r="AO17" s="9"/>
      <c r="AP17" s="10"/>
      <c r="AQ17" s="8"/>
      <c r="AR17" s="9"/>
      <c r="AS17" s="10"/>
      <c r="AT17" s="8"/>
      <c r="AU17" s="9"/>
      <c r="AV17" s="10"/>
      <c r="AW17" s="8"/>
      <c r="AX17" s="9"/>
      <c r="AY17" s="10"/>
      <c r="AZ17" s="8"/>
      <c r="BA17" s="9"/>
      <c r="BB17" s="10"/>
      <c r="BC17" s="8"/>
      <c r="BD17" s="9"/>
      <c r="BE17" s="10"/>
      <c r="BF17" s="8"/>
      <c r="BG17" s="9"/>
      <c r="BH17" s="10"/>
      <c r="BI17" s="8"/>
      <c r="BJ17" s="9"/>
      <c r="BK17" s="10"/>
      <c r="BL17" s="8"/>
      <c r="BM17" s="9"/>
      <c r="BN17" s="10"/>
      <c r="BO17" s="32"/>
      <c r="BQ17" s="41">
        <f t="shared" si="2"/>
        <v>0</v>
      </c>
    </row>
    <row r="18" spans="1:69" ht="18" customHeight="1" x14ac:dyDescent="0.15">
      <c r="A18" s="116">
        <f t="shared" si="0"/>
        <v>0</v>
      </c>
      <c r="B18" s="62"/>
      <c r="C18" s="183">
        <f t="shared" si="1"/>
        <v>8</v>
      </c>
      <c r="D18" s="1"/>
      <c r="E18" s="2"/>
      <c r="F18" s="3"/>
      <c r="G18" s="4"/>
      <c r="H18" s="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7"/>
      <c r="AK18" s="8"/>
      <c r="AL18" s="9"/>
      <c r="AM18" s="10"/>
      <c r="AN18" s="8"/>
      <c r="AO18" s="9"/>
      <c r="AP18" s="10"/>
      <c r="AQ18" s="8"/>
      <c r="AR18" s="9"/>
      <c r="AS18" s="10"/>
      <c r="AT18" s="8"/>
      <c r="AU18" s="9"/>
      <c r="AV18" s="10"/>
      <c r="AW18" s="8"/>
      <c r="AX18" s="9"/>
      <c r="AY18" s="10"/>
      <c r="AZ18" s="8"/>
      <c r="BA18" s="9"/>
      <c r="BB18" s="10"/>
      <c r="BC18" s="8"/>
      <c r="BD18" s="9"/>
      <c r="BE18" s="10"/>
      <c r="BF18" s="8"/>
      <c r="BG18" s="9"/>
      <c r="BH18" s="10"/>
      <c r="BI18" s="8"/>
      <c r="BJ18" s="9"/>
      <c r="BK18" s="10"/>
      <c r="BL18" s="8"/>
      <c r="BM18" s="9"/>
      <c r="BN18" s="10"/>
      <c r="BO18" s="32"/>
      <c r="BQ18" s="41">
        <f t="shared" si="2"/>
        <v>0</v>
      </c>
    </row>
    <row r="19" spans="1:69" ht="18" customHeight="1" x14ac:dyDescent="0.15">
      <c r="A19" s="116">
        <f t="shared" si="0"/>
        <v>0</v>
      </c>
      <c r="B19" s="62"/>
      <c r="C19" s="183">
        <f t="shared" si="1"/>
        <v>9</v>
      </c>
      <c r="D19" s="1"/>
      <c r="E19" s="2"/>
      <c r="F19" s="3"/>
      <c r="G19" s="4"/>
      <c r="H19" s="5"/>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7"/>
      <c r="AK19" s="8"/>
      <c r="AL19" s="9"/>
      <c r="AM19" s="10"/>
      <c r="AN19" s="8"/>
      <c r="AO19" s="9"/>
      <c r="AP19" s="10"/>
      <c r="AQ19" s="8"/>
      <c r="AR19" s="9"/>
      <c r="AS19" s="10"/>
      <c r="AT19" s="8"/>
      <c r="AU19" s="9"/>
      <c r="AV19" s="10"/>
      <c r="AW19" s="8"/>
      <c r="AX19" s="9"/>
      <c r="AY19" s="10"/>
      <c r="AZ19" s="8"/>
      <c r="BA19" s="9"/>
      <c r="BB19" s="10"/>
      <c r="BC19" s="8"/>
      <c r="BD19" s="9"/>
      <c r="BE19" s="10"/>
      <c r="BF19" s="8"/>
      <c r="BG19" s="9"/>
      <c r="BH19" s="10"/>
      <c r="BI19" s="8"/>
      <c r="BJ19" s="9"/>
      <c r="BK19" s="10"/>
      <c r="BL19" s="8"/>
      <c r="BM19" s="9"/>
      <c r="BN19" s="10"/>
      <c r="BO19" s="32"/>
      <c r="BQ19" s="41">
        <f t="shared" si="2"/>
        <v>0</v>
      </c>
    </row>
    <row r="20" spans="1:69" ht="18" customHeight="1" x14ac:dyDescent="0.15">
      <c r="A20" s="116">
        <f t="shared" si="0"/>
        <v>0</v>
      </c>
      <c r="B20" s="62"/>
      <c r="C20" s="183">
        <f t="shared" si="1"/>
        <v>10</v>
      </c>
      <c r="D20" s="1"/>
      <c r="E20" s="2"/>
      <c r="F20" s="3"/>
      <c r="G20" s="4"/>
      <c r="H20" s="5"/>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7"/>
      <c r="AK20" s="8"/>
      <c r="AL20" s="9"/>
      <c r="AM20" s="10"/>
      <c r="AN20" s="8"/>
      <c r="AO20" s="9"/>
      <c r="AP20" s="10"/>
      <c r="AQ20" s="8"/>
      <c r="AR20" s="9"/>
      <c r="AS20" s="10"/>
      <c r="AT20" s="8"/>
      <c r="AU20" s="9"/>
      <c r="AV20" s="10"/>
      <c r="AW20" s="8"/>
      <c r="AX20" s="9"/>
      <c r="AY20" s="10"/>
      <c r="AZ20" s="8"/>
      <c r="BA20" s="9"/>
      <c r="BB20" s="10"/>
      <c r="BC20" s="8"/>
      <c r="BD20" s="9"/>
      <c r="BE20" s="10"/>
      <c r="BF20" s="8"/>
      <c r="BG20" s="9"/>
      <c r="BH20" s="10"/>
      <c r="BI20" s="8"/>
      <c r="BJ20" s="9"/>
      <c r="BK20" s="10"/>
      <c r="BL20" s="8"/>
      <c r="BM20" s="9"/>
      <c r="BN20" s="10"/>
      <c r="BO20" s="32"/>
      <c r="BQ20" s="41">
        <f t="shared" si="2"/>
        <v>0</v>
      </c>
    </row>
    <row r="21" spans="1:69" ht="18" customHeight="1" x14ac:dyDescent="0.15">
      <c r="A21" s="116">
        <f t="shared" si="0"/>
        <v>0</v>
      </c>
      <c r="B21" s="62"/>
      <c r="C21" s="183">
        <f t="shared" si="1"/>
        <v>11</v>
      </c>
      <c r="D21" s="1"/>
      <c r="E21" s="2"/>
      <c r="F21" s="3"/>
      <c r="G21" s="4"/>
      <c r="H21" s="5"/>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7"/>
      <c r="AK21" s="8"/>
      <c r="AL21" s="9"/>
      <c r="AM21" s="10"/>
      <c r="AN21" s="8"/>
      <c r="AO21" s="9"/>
      <c r="AP21" s="10"/>
      <c r="AQ21" s="8"/>
      <c r="AR21" s="9"/>
      <c r="AS21" s="10"/>
      <c r="AT21" s="8"/>
      <c r="AU21" s="9"/>
      <c r="AV21" s="10"/>
      <c r="AW21" s="8"/>
      <c r="AX21" s="9"/>
      <c r="AY21" s="10"/>
      <c r="AZ21" s="8"/>
      <c r="BA21" s="9"/>
      <c r="BB21" s="10"/>
      <c r="BC21" s="8"/>
      <c r="BD21" s="9"/>
      <c r="BE21" s="10"/>
      <c r="BF21" s="8"/>
      <c r="BG21" s="9"/>
      <c r="BH21" s="10"/>
      <c r="BI21" s="8"/>
      <c r="BJ21" s="9"/>
      <c r="BK21" s="10"/>
      <c r="BL21" s="8"/>
      <c r="BM21" s="9"/>
      <c r="BN21" s="10"/>
      <c r="BO21" s="32"/>
      <c r="BQ21" s="41">
        <f t="shared" si="2"/>
        <v>0</v>
      </c>
    </row>
    <row r="22" spans="1:69" ht="18" customHeight="1" x14ac:dyDescent="0.15">
      <c r="A22" s="116">
        <f t="shared" si="0"/>
        <v>0</v>
      </c>
      <c r="B22" s="62"/>
      <c r="C22" s="183">
        <f t="shared" si="1"/>
        <v>12</v>
      </c>
      <c r="D22" s="11"/>
      <c r="E22" s="2"/>
      <c r="F22" s="3"/>
      <c r="G22" s="4"/>
      <c r="H22" s="5"/>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7"/>
      <c r="AK22" s="8"/>
      <c r="AL22" s="9"/>
      <c r="AM22" s="10"/>
      <c r="AN22" s="8"/>
      <c r="AO22" s="9"/>
      <c r="AP22" s="10"/>
      <c r="AQ22" s="8"/>
      <c r="AR22" s="9"/>
      <c r="AS22" s="10"/>
      <c r="AT22" s="8"/>
      <c r="AU22" s="9"/>
      <c r="AV22" s="10"/>
      <c r="AW22" s="8"/>
      <c r="AX22" s="9"/>
      <c r="AY22" s="10"/>
      <c r="AZ22" s="8"/>
      <c r="BA22" s="9"/>
      <c r="BB22" s="10"/>
      <c r="BC22" s="8"/>
      <c r="BD22" s="9"/>
      <c r="BE22" s="10"/>
      <c r="BF22" s="8"/>
      <c r="BG22" s="9"/>
      <c r="BH22" s="10"/>
      <c r="BI22" s="8"/>
      <c r="BJ22" s="9"/>
      <c r="BK22" s="10"/>
      <c r="BL22" s="8"/>
      <c r="BM22" s="9"/>
      <c r="BN22" s="10"/>
      <c r="BO22" s="32"/>
      <c r="BQ22" s="41">
        <f t="shared" si="2"/>
        <v>0</v>
      </c>
    </row>
    <row r="23" spans="1:69" ht="18" customHeight="1" x14ac:dyDescent="0.15">
      <c r="A23" s="116">
        <f t="shared" si="0"/>
        <v>0</v>
      </c>
      <c r="B23" s="62"/>
      <c r="C23" s="183">
        <f t="shared" si="1"/>
        <v>13</v>
      </c>
      <c r="D23" s="11"/>
      <c r="E23" s="2"/>
      <c r="F23" s="3"/>
      <c r="G23" s="4"/>
      <c r="H23" s="5"/>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7"/>
      <c r="AK23" s="8"/>
      <c r="AL23" s="9"/>
      <c r="AM23" s="10"/>
      <c r="AN23" s="8"/>
      <c r="AO23" s="9"/>
      <c r="AP23" s="10"/>
      <c r="AQ23" s="8"/>
      <c r="AR23" s="9"/>
      <c r="AS23" s="10"/>
      <c r="AT23" s="8"/>
      <c r="AU23" s="9"/>
      <c r="AV23" s="10"/>
      <c r="AW23" s="8"/>
      <c r="AX23" s="9"/>
      <c r="AY23" s="10"/>
      <c r="AZ23" s="8"/>
      <c r="BA23" s="9"/>
      <c r="BB23" s="10"/>
      <c r="BC23" s="8"/>
      <c r="BD23" s="9"/>
      <c r="BE23" s="10"/>
      <c r="BF23" s="8"/>
      <c r="BG23" s="9"/>
      <c r="BH23" s="10"/>
      <c r="BI23" s="8"/>
      <c r="BJ23" s="9"/>
      <c r="BK23" s="10"/>
      <c r="BL23" s="8"/>
      <c r="BM23" s="9"/>
      <c r="BN23" s="10"/>
      <c r="BO23" s="32"/>
      <c r="BQ23" s="41">
        <f t="shared" si="2"/>
        <v>0</v>
      </c>
    </row>
    <row r="24" spans="1:69" ht="18" customHeight="1" x14ac:dyDescent="0.15">
      <c r="A24" s="116">
        <f t="shared" si="0"/>
        <v>0</v>
      </c>
      <c r="B24" s="62"/>
      <c r="C24" s="183">
        <f t="shared" si="1"/>
        <v>14</v>
      </c>
      <c r="D24" s="11"/>
      <c r="E24" s="2"/>
      <c r="F24" s="3"/>
      <c r="G24" s="4"/>
      <c r="H24" s="5"/>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7"/>
      <c r="AK24" s="8"/>
      <c r="AL24" s="9"/>
      <c r="AM24" s="10"/>
      <c r="AN24" s="8"/>
      <c r="AO24" s="9"/>
      <c r="AP24" s="10"/>
      <c r="AQ24" s="8"/>
      <c r="AR24" s="9"/>
      <c r="AS24" s="10"/>
      <c r="AT24" s="8"/>
      <c r="AU24" s="9"/>
      <c r="AV24" s="10"/>
      <c r="AW24" s="8"/>
      <c r="AX24" s="9"/>
      <c r="AY24" s="10"/>
      <c r="AZ24" s="8"/>
      <c r="BA24" s="9"/>
      <c r="BB24" s="10"/>
      <c r="BC24" s="8"/>
      <c r="BD24" s="9"/>
      <c r="BE24" s="10"/>
      <c r="BF24" s="8"/>
      <c r="BG24" s="9"/>
      <c r="BH24" s="10"/>
      <c r="BI24" s="8"/>
      <c r="BJ24" s="9"/>
      <c r="BK24" s="10"/>
      <c r="BL24" s="8"/>
      <c r="BM24" s="9"/>
      <c r="BN24" s="10"/>
      <c r="BO24" s="32"/>
      <c r="BQ24" s="41">
        <f t="shared" si="2"/>
        <v>0</v>
      </c>
    </row>
    <row r="25" spans="1:69" ht="18" customHeight="1" x14ac:dyDescent="0.15">
      <c r="A25" s="116">
        <f t="shared" si="0"/>
        <v>0</v>
      </c>
      <c r="B25" s="62"/>
      <c r="C25" s="183">
        <f t="shared" si="1"/>
        <v>15</v>
      </c>
      <c r="D25" s="11"/>
      <c r="E25" s="2"/>
      <c r="F25" s="3"/>
      <c r="G25" s="4"/>
      <c r="H25" s="5"/>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7"/>
      <c r="AK25" s="8"/>
      <c r="AL25" s="9"/>
      <c r="AM25" s="10"/>
      <c r="AN25" s="8"/>
      <c r="AO25" s="9"/>
      <c r="AP25" s="10"/>
      <c r="AQ25" s="8"/>
      <c r="AR25" s="9"/>
      <c r="AS25" s="10"/>
      <c r="AT25" s="8"/>
      <c r="AU25" s="9"/>
      <c r="AV25" s="10"/>
      <c r="AW25" s="8"/>
      <c r="AX25" s="9"/>
      <c r="AY25" s="10"/>
      <c r="AZ25" s="8"/>
      <c r="BA25" s="9"/>
      <c r="BB25" s="10"/>
      <c r="BC25" s="8"/>
      <c r="BD25" s="9"/>
      <c r="BE25" s="10"/>
      <c r="BF25" s="8"/>
      <c r="BG25" s="9"/>
      <c r="BH25" s="10"/>
      <c r="BI25" s="8"/>
      <c r="BJ25" s="9"/>
      <c r="BK25" s="10"/>
      <c r="BL25" s="8"/>
      <c r="BM25" s="9"/>
      <c r="BN25" s="10"/>
      <c r="BO25" s="32"/>
      <c r="BQ25" s="41">
        <f t="shared" si="2"/>
        <v>0</v>
      </c>
    </row>
    <row r="26" spans="1:69" ht="18" customHeight="1" x14ac:dyDescent="0.15">
      <c r="A26" s="116">
        <f t="shared" si="0"/>
        <v>0</v>
      </c>
      <c r="B26" s="62"/>
      <c r="C26" s="183">
        <f t="shared" si="1"/>
        <v>16</v>
      </c>
      <c r="D26" s="11"/>
      <c r="E26" s="2"/>
      <c r="F26" s="3"/>
      <c r="G26" s="4"/>
      <c r="H26" s="5"/>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7"/>
      <c r="AK26" s="8"/>
      <c r="AL26" s="9"/>
      <c r="AM26" s="10"/>
      <c r="AN26" s="8"/>
      <c r="AO26" s="9"/>
      <c r="AP26" s="10"/>
      <c r="AQ26" s="8"/>
      <c r="AR26" s="9"/>
      <c r="AS26" s="10"/>
      <c r="AT26" s="8"/>
      <c r="AU26" s="9"/>
      <c r="AV26" s="10"/>
      <c r="AW26" s="8"/>
      <c r="AX26" s="9"/>
      <c r="AY26" s="10"/>
      <c r="AZ26" s="8"/>
      <c r="BA26" s="9"/>
      <c r="BB26" s="10"/>
      <c r="BC26" s="8"/>
      <c r="BD26" s="9"/>
      <c r="BE26" s="10"/>
      <c r="BF26" s="8"/>
      <c r="BG26" s="9"/>
      <c r="BH26" s="10"/>
      <c r="BI26" s="8"/>
      <c r="BJ26" s="9"/>
      <c r="BK26" s="10"/>
      <c r="BL26" s="8"/>
      <c r="BM26" s="9"/>
      <c r="BN26" s="10"/>
      <c r="BO26" s="32"/>
      <c r="BQ26" s="41">
        <f t="shared" si="2"/>
        <v>0</v>
      </c>
    </row>
    <row r="27" spans="1:69" ht="18" customHeight="1" x14ac:dyDescent="0.15">
      <c r="A27" s="116">
        <f t="shared" si="0"/>
        <v>0</v>
      </c>
      <c r="B27" s="62"/>
      <c r="C27" s="183">
        <f t="shared" si="1"/>
        <v>17</v>
      </c>
      <c r="D27" s="11"/>
      <c r="E27" s="2"/>
      <c r="F27" s="3"/>
      <c r="G27" s="4"/>
      <c r="H27" s="5"/>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7"/>
      <c r="AK27" s="8"/>
      <c r="AL27" s="9"/>
      <c r="AM27" s="10"/>
      <c r="AN27" s="8"/>
      <c r="AO27" s="9"/>
      <c r="AP27" s="10"/>
      <c r="AQ27" s="8"/>
      <c r="AR27" s="9"/>
      <c r="AS27" s="10"/>
      <c r="AT27" s="8"/>
      <c r="AU27" s="9"/>
      <c r="AV27" s="10"/>
      <c r="AW27" s="8"/>
      <c r="AX27" s="9"/>
      <c r="AY27" s="10"/>
      <c r="AZ27" s="8"/>
      <c r="BA27" s="9"/>
      <c r="BB27" s="10"/>
      <c r="BC27" s="8"/>
      <c r="BD27" s="9"/>
      <c r="BE27" s="10"/>
      <c r="BF27" s="8"/>
      <c r="BG27" s="9"/>
      <c r="BH27" s="10"/>
      <c r="BI27" s="8"/>
      <c r="BJ27" s="9"/>
      <c r="BK27" s="10"/>
      <c r="BL27" s="8"/>
      <c r="BM27" s="9"/>
      <c r="BN27" s="10"/>
      <c r="BO27" s="32"/>
      <c r="BQ27" s="41">
        <f t="shared" si="2"/>
        <v>0</v>
      </c>
    </row>
    <row r="28" spans="1:69" ht="18" customHeight="1" x14ac:dyDescent="0.15">
      <c r="A28" s="116">
        <f t="shared" si="0"/>
        <v>0</v>
      </c>
      <c r="B28" s="62"/>
      <c r="C28" s="183">
        <f t="shared" si="1"/>
        <v>18</v>
      </c>
      <c r="D28" s="11"/>
      <c r="E28" s="2"/>
      <c r="F28" s="3"/>
      <c r="G28" s="4"/>
      <c r="H28" s="5"/>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7"/>
      <c r="AK28" s="8"/>
      <c r="AL28" s="9"/>
      <c r="AM28" s="10"/>
      <c r="AN28" s="8"/>
      <c r="AO28" s="9"/>
      <c r="AP28" s="10"/>
      <c r="AQ28" s="8"/>
      <c r="AR28" s="9"/>
      <c r="AS28" s="10"/>
      <c r="AT28" s="8"/>
      <c r="AU28" s="9"/>
      <c r="AV28" s="10"/>
      <c r="AW28" s="8"/>
      <c r="AX28" s="9"/>
      <c r="AY28" s="10"/>
      <c r="AZ28" s="8"/>
      <c r="BA28" s="9"/>
      <c r="BB28" s="10"/>
      <c r="BC28" s="8"/>
      <c r="BD28" s="9"/>
      <c r="BE28" s="10"/>
      <c r="BF28" s="8"/>
      <c r="BG28" s="9"/>
      <c r="BH28" s="10"/>
      <c r="BI28" s="8"/>
      <c r="BJ28" s="9"/>
      <c r="BK28" s="10"/>
      <c r="BL28" s="8"/>
      <c r="BM28" s="9"/>
      <c r="BN28" s="10"/>
      <c r="BO28" s="32"/>
      <c r="BQ28" s="41">
        <f t="shared" si="2"/>
        <v>0</v>
      </c>
    </row>
    <row r="29" spans="1:69" ht="18" customHeight="1" x14ac:dyDescent="0.15">
      <c r="A29" s="116">
        <f t="shared" si="0"/>
        <v>0</v>
      </c>
      <c r="B29" s="62"/>
      <c r="C29" s="183">
        <f t="shared" si="1"/>
        <v>19</v>
      </c>
      <c r="D29" s="11"/>
      <c r="E29" s="2"/>
      <c r="F29" s="3"/>
      <c r="G29" s="4"/>
      <c r="H29" s="5"/>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7"/>
      <c r="AK29" s="8"/>
      <c r="AL29" s="9"/>
      <c r="AM29" s="10"/>
      <c r="AN29" s="8"/>
      <c r="AO29" s="9"/>
      <c r="AP29" s="10"/>
      <c r="AQ29" s="8"/>
      <c r="AR29" s="9"/>
      <c r="AS29" s="10"/>
      <c r="AT29" s="8"/>
      <c r="AU29" s="9"/>
      <c r="AV29" s="10"/>
      <c r="AW29" s="8"/>
      <c r="AX29" s="9"/>
      <c r="AY29" s="10"/>
      <c r="AZ29" s="8"/>
      <c r="BA29" s="9"/>
      <c r="BB29" s="10"/>
      <c r="BC29" s="8"/>
      <c r="BD29" s="9"/>
      <c r="BE29" s="10"/>
      <c r="BF29" s="8"/>
      <c r="BG29" s="9"/>
      <c r="BH29" s="10"/>
      <c r="BI29" s="8"/>
      <c r="BJ29" s="9"/>
      <c r="BK29" s="10"/>
      <c r="BL29" s="8"/>
      <c r="BM29" s="9"/>
      <c r="BN29" s="10"/>
      <c r="BO29" s="32"/>
      <c r="BQ29" s="41">
        <f t="shared" si="2"/>
        <v>0</v>
      </c>
    </row>
    <row r="30" spans="1:69" ht="18" customHeight="1" x14ac:dyDescent="0.15">
      <c r="A30" s="116">
        <f t="shared" si="0"/>
        <v>0</v>
      </c>
      <c r="B30" s="62"/>
      <c r="C30" s="183">
        <f t="shared" si="1"/>
        <v>20</v>
      </c>
      <c r="D30" s="11"/>
      <c r="E30" s="2"/>
      <c r="F30" s="3"/>
      <c r="G30" s="4"/>
      <c r="H30" s="5"/>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7"/>
      <c r="AK30" s="8"/>
      <c r="AL30" s="9"/>
      <c r="AM30" s="10"/>
      <c r="AN30" s="8"/>
      <c r="AO30" s="9"/>
      <c r="AP30" s="10"/>
      <c r="AQ30" s="8"/>
      <c r="AR30" s="9"/>
      <c r="AS30" s="10"/>
      <c r="AT30" s="8"/>
      <c r="AU30" s="9"/>
      <c r="AV30" s="10"/>
      <c r="AW30" s="8"/>
      <c r="AX30" s="9"/>
      <c r="AY30" s="10"/>
      <c r="AZ30" s="8"/>
      <c r="BA30" s="9"/>
      <c r="BB30" s="10"/>
      <c r="BC30" s="8"/>
      <c r="BD30" s="9"/>
      <c r="BE30" s="10"/>
      <c r="BF30" s="8"/>
      <c r="BG30" s="9"/>
      <c r="BH30" s="10"/>
      <c r="BI30" s="8"/>
      <c r="BJ30" s="9"/>
      <c r="BK30" s="10"/>
      <c r="BL30" s="8"/>
      <c r="BM30" s="9"/>
      <c r="BN30" s="10"/>
      <c r="BO30" s="32"/>
      <c r="BQ30" s="41">
        <f t="shared" si="2"/>
        <v>0</v>
      </c>
    </row>
    <row r="31" spans="1:69" ht="18" customHeight="1" x14ac:dyDescent="0.15">
      <c r="A31" s="116">
        <f t="shared" si="0"/>
        <v>0</v>
      </c>
      <c r="B31" s="62"/>
      <c r="C31" s="183">
        <f t="shared" si="1"/>
        <v>21</v>
      </c>
      <c r="D31" s="11"/>
      <c r="E31" s="2"/>
      <c r="F31" s="3"/>
      <c r="G31" s="4"/>
      <c r="H31" s="5"/>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7"/>
      <c r="AK31" s="8"/>
      <c r="AL31" s="9"/>
      <c r="AM31" s="10"/>
      <c r="AN31" s="8"/>
      <c r="AO31" s="9"/>
      <c r="AP31" s="10"/>
      <c r="AQ31" s="8"/>
      <c r="AR31" s="9"/>
      <c r="AS31" s="10"/>
      <c r="AT31" s="8"/>
      <c r="AU31" s="9"/>
      <c r="AV31" s="10"/>
      <c r="AW31" s="8"/>
      <c r="AX31" s="9"/>
      <c r="AY31" s="10"/>
      <c r="AZ31" s="8"/>
      <c r="BA31" s="9"/>
      <c r="BB31" s="10"/>
      <c r="BC31" s="8"/>
      <c r="BD31" s="9"/>
      <c r="BE31" s="10"/>
      <c r="BF31" s="8"/>
      <c r="BG31" s="9"/>
      <c r="BH31" s="10"/>
      <c r="BI31" s="8"/>
      <c r="BJ31" s="9"/>
      <c r="BK31" s="10"/>
      <c r="BL31" s="8"/>
      <c r="BM31" s="9"/>
      <c r="BN31" s="10"/>
      <c r="BO31" s="32"/>
      <c r="BQ31" s="41">
        <f t="shared" si="2"/>
        <v>0</v>
      </c>
    </row>
    <row r="32" spans="1:69" ht="18" customHeight="1" x14ac:dyDescent="0.15">
      <c r="A32" s="116">
        <f t="shared" si="0"/>
        <v>0</v>
      </c>
      <c r="B32" s="62"/>
      <c r="C32" s="183">
        <f t="shared" si="1"/>
        <v>22</v>
      </c>
      <c r="D32" s="11"/>
      <c r="E32" s="2"/>
      <c r="F32" s="3"/>
      <c r="G32" s="4"/>
      <c r="H32" s="5"/>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7"/>
      <c r="AK32" s="8"/>
      <c r="AL32" s="9"/>
      <c r="AM32" s="10"/>
      <c r="AN32" s="8"/>
      <c r="AO32" s="9"/>
      <c r="AP32" s="10"/>
      <c r="AQ32" s="8"/>
      <c r="AR32" s="9"/>
      <c r="AS32" s="10"/>
      <c r="AT32" s="8"/>
      <c r="AU32" s="9"/>
      <c r="AV32" s="10"/>
      <c r="AW32" s="8"/>
      <c r="AX32" s="9"/>
      <c r="AY32" s="10"/>
      <c r="AZ32" s="8"/>
      <c r="BA32" s="9"/>
      <c r="BB32" s="10"/>
      <c r="BC32" s="8"/>
      <c r="BD32" s="9"/>
      <c r="BE32" s="10"/>
      <c r="BF32" s="8"/>
      <c r="BG32" s="9"/>
      <c r="BH32" s="10"/>
      <c r="BI32" s="8"/>
      <c r="BJ32" s="9"/>
      <c r="BK32" s="10"/>
      <c r="BL32" s="8"/>
      <c r="BM32" s="9"/>
      <c r="BN32" s="10"/>
      <c r="BO32" s="32"/>
      <c r="BQ32" s="41">
        <f t="shared" si="2"/>
        <v>0</v>
      </c>
    </row>
    <row r="33" spans="1:69" ht="18" customHeight="1" x14ac:dyDescent="0.15">
      <c r="A33" s="116">
        <f t="shared" si="0"/>
        <v>0</v>
      </c>
      <c r="B33" s="62"/>
      <c r="C33" s="184">
        <f t="shared" si="1"/>
        <v>23</v>
      </c>
      <c r="D33" s="11"/>
      <c r="E33" s="2"/>
      <c r="F33" s="3"/>
      <c r="G33" s="4"/>
      <c r="H33" s="5"/>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7"/>
      <c r="AK33" s="8"/>
      <c r="AL33" s="9"/>
      <c r="AM33" s="10"/>
      <c r="AN33" s="8"/>
      <c r="AO33" s="9"/>
      <c r="AP33" s="10"/>
      <c r="AQ33" s="8"/>
      <c r="AR33" s="9"/>
      <c r="AS33" s="10"/>
      <c r="AT33" s="8"/>
      <c r="AU33" s="9"/>
      <c r="AV33" s="10"/>
      <c r="AW33" s="8"/>
      <c r="AX33" s="9"/>
      <c r="AY33" s="10"/>
      <c r="AZ33" s="8"/>
      <c r="BA33" s="9"/>
      <c r="BB33" s="10"/>
      <c r="BC33" s="8"/>
      <c r="BD33" s="9"/>
      <c r="BE33" s="10"/>
      <c r="BF33" s="8"/>
      <c r="BG33" s="9"/>
      <c r="BH33" s="10"/>
      <c r="BI33" s="8"/>
      <c r="BJ33" s="9"/>
      <c r="BK33" s="10"/>
      <c r="BL33" s="8"/>
      <c r="BM33" s="9"/>
      <c r="BN33" s="10"/>
      <c r="BO33" s="32"/>
      <c r="BQ33" s="41">
        <f t="shared" si="2"/>
        <v>0</v>
      </c>
    </row>
    <row r="34" spans="1:69" ht="18" customHeight="1" x14ac:dyDescent="0.15">
      <c r="A34" s="116">
        <f t="shared" si="0"/>
        <v>0</v>
      </c>
      <c r="B34" s="62"/>
      <c r="C34" s="184">
        <f t="shared" si="1"/>
        <v>24</v>
      </c>
      <c r="D34" s="11"/>
      <c r="E34" s="2"/>
      <c r="F34" s="3"/>
      <c r="G34" s="4"/>
      <c r="H34" s="5"/>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7"/>
      <c r="AK34" s="8"/>
      <c r="AL34" s="9"/>
      <c r="AM34" s="10"/>
      <c r="AN34" s="8"/>
      <c r="AO34" s="9"/>
      <c r="AP34" s="10"/>
      <c r="AQ34" s="8"/>
      <c r="AR34" s="9"/>
      <c r="AS34" s="10"/>
      <c r="AT34" s="8"/>
      <c r="AU34" s="9"/>
      <c r="AV34" s="10"/>
      <c r="AW34" s="8"/>
      <c r="AX34" s="9"/>
      <c r="AY34" s="10"/>
      <c r="AZ34" s="8"/>
      <c r="BA34" s="9"/>
      <c r="BB34" s="10"/>
      <c r="BC34" s="8"/>
      <c r="BD34" s="9"/>
      <c r="BE34" s="10"/>
      <c r="BF34" s="8"/>
      <c r="BG34" s="9"/>
      <c r="BH34" s="10"/>
      <c r="BI34" s="8"/>
      <c r="BJ34" s="9"/>
      <c r="BK34" s="10"/>
      <c r="BL34" s="8"/>
      <c r="BM34" s="9"/>
      <c r="BN34" s="10"/>
      <c r="BO34" s="32"/>
      <c r="BQ34" s="41">
        <f t="shared" si="2"/>
        <v>0</v>
      </c>
    </row>
    <row r="35" spans="1:69" ht="18" customHeight="1" x14ac:dyDescent="0.15">
      <c r="A35" s="116">
        <f t="shared" si="0"/>
        <v>0</v>
      </c>
      <c r="B35" s="62"/>
      <c r="C35" s="184">
        <f t="shared" si="1"/>
        <v>25</v>
      </c>
      <c r="D35" s="11"/>
      <c r="E35" s="2"/>
      <c r="F35" s="3"/>
      <c r="G35" s="4"/>
      <c r="H35" s="5"/>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7"/>
      <c r="AK35" s="8"/>
      <c r="AL35" s="9"/>
      <c r="AM35" s="10"/>
      <c r="AN35" s="8"/>
      <c r="AO35" s="9"/>
      <c r="AP35" s="10"/>
      <c r="AQ35" s="8"/>
      <c r="AR35" s="9"/>
      <c r="AS35" s="10"/>
      <c r="AT35" s="8"/>
      <c r="AU35" s="9"/>
      <c r="AV35" s="10"/>
      <c r="AW35" s="8"/>
      <c r="AX35" s="9"/>
      <c r="AY35" s="10"/>
      <c r="AZ35" s="8"/>
      <c r="BA35" s="9"/>
      <c r="BB35" s="10"/>
      <c r="BC35" s="8"/>
      <c r="BD35" s="9"/>
      <c r="BE35" s="10"/>
      <c r="BF35" s="8"/>
      <c r="BG35" s="9"/>
      <c r="BH35" s="10"/>
      <c r="BI35" s="8"/>
      <c r="BJ35" s="9"/>
      <c r="BK35" s="10"/>
      <c r="BL35" s="8"/>
      <c r="BM35" s="9"/>
      <c r="BN35" s="10"/>
      <c r="BO35" s="32"/>
      <c r="BQ35" s="41">
        <f t="shared" si="2"/>
        <v>0</v>
      </c>
    </row>
    <row r="36" spans="1:69" ht="18" customHeight="1" x14ac:dyDescent="0.15">
      <c r="A36" s="116">
        <f t="shared" si="0"/>
        <v>0</v>
      </c>
      <c r="B36" s="62"/>
      <c r="C36" s="184">
        <f t="shared" si="1"/>
        <v>26</v>
      </c>
      <c r="D36" s="11"/>
      <c r="E36" s="2"/>
      <c r="F36" s="3"/>
      <c r="G36" s="4"/>
      <c r="H36" s="5"/>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7"/>
      <c r="AK36" s="8"/>
      <c r="AL36" s="9"/>
      <c r="AM36" s="10"/>
      <c r="AN36" s="8"/>
      <c r="AO36" s="9"/>
      <c r="AP36" s="10"/>
      <c r="AQ36" s="8"/>
      <c r="AR36" s="9"/>
      <c r="AS36" s="10"/>
      <c r="AT36" s="8"/>
      <c r="AU36" s="9"/>
      <c r="AV36" s="10"/>
      <c r="AW36" s="8"/>
      <c r="AX36" s="9"/>
      <c r="AY36" s="10"/>
      <c r="AZ36" s="8"/>
      <c r="BA36" s="9"/>
      <c r="BB36" s="10"/>
      <c r="BC36" s="8"/>
      <c r="BD36" s="9"/>
      <c r="BE36" s="10"/>
      <c r="BF36" s="8"/>
      <c r="BG36" s="9"/>
      <c r="BH36" s="10"/>
      <c r="BI36" s="8"/>
      <c r="BJ36" s="9"/>
      <c r="BK36" s="10"/>
      <c r="BL36" s="8"/>
      <c r="BM36" s="9"/>
      <c r="BN36" s="10"/>
      <c r="BO36" s="32"/>
      <c r="BQ36" s="41">
        <f t="shared" si="2"/>
        <v>0</v>
      </c>
    </row>
    <row r="37" spans="1:69" ht="18" customHeight="1" x14ac:dyDescent="0.15">
      <c r="A37" s="116">
        <f t="shared" si="0"/>
        <v>0</v>
      </c>
      <c r="B37" s="62"/>
      <c r="C37" s="184">
        <f t="shared" si="1"/>
        <v>27</v>
      </c>
      <c r="D37" s="11"/>
      <c r="E37" s="2"/>
      <c r="F37" s="3"/>
      <c r="G37" s="4"/>
      <c r="H37" s="5"/>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7"/>
      <c r="AK37" s="8"/>
      <c r="AL37" s="9"/>
      <c r="AM37" s="10"/>
      <c r="AN37" s="8"/>
      <c r="AO37" s="9"/>
      <c r="AP37" s="10"/>
      <c r="AQ37" s="8"/>
      <c r="AR37" s="9"/>
      <c r="AS37" s="10"/>
      <c r="AT37" s="8"/>
      <c r="AU37" s="9"/>
      <c r="AV37" s="10"/>
      <c r="AW37" s="8"/>
      <c r="AX37" s="9"/>
      <c r="AY37" s="10"/>
      <c r="AZ37" s="8"/>
      <c r="BA37" s="9"/>
      <c r="BB37" s="10"/>
      <c r="BC37" s="8"/>
      <c r="BD37" s="9"/>
      <c r="BE37" s="10"/>
      <c r="BF37" s="8"/>
      <c r="BG37" s="9"/>
      <c r="BH37" s="10"/>
      <c r="BI37" s="8"/>
      <c r="BJ37" s="9"/>
      <c r="BK37" s="10"/>
      <c r="BL37" s="8"/>
      <c r="BM37" s="9"/>
      <c r="BN37" s="10"/>
      <c r="BO37" s="32"/>
      <c r="BQ37" s="41">
        <f t="shared" si="2"/>
        <v>0</v>
      </c>
    </row>
    <row r="38" spans="1:69" ht="18" customHeight="1" x14ac:dyDescent="0.15">
      <c r="A38" s="116">
        <f t="shared" si="0"/>
        <v>0</v>
      </c>
      <c r="B38" s="62"/>
      <c r="C38" s="184">
        <f t="shared" si="1"/>
        <v>28</v>
      </c>
      <c r="D38" s="11"/>
      <c r="E38" s="2"/>
      <c r="F38" s="3"/>
      <c r="G38" s="4"/>
      <c r="H38" s="5"/>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7"/>
      <c r="AK38" s="8"/>
      <c r="AL38" s="9"/>
      <c r="AM38" s="10"/>
      <c r="AN38" s="8"/>
      <c r="AO38" s="9"/>
      <c r="AP38" s="10"/>
      <c r="AQ38" s="8"/>
      <c r="AR38" s="9"/>
      <c r="AS38" s="10"/>
      <c r="AT38" s="8"/>
      <c r="AU38" s="9"/>
      <c r="AV38" s="10"/>
      <c r="AW38" s="8"/>
      <c r="AX38" s="9"/>
      <c r="AY38" s="10"/>
      <c r="AZ38" s="8"/>
      <c r="BA38" s="9"/>
      <c r="BB38" s="10"/>
      <c r="BC38" s="8"/>
      <c r="BD38" s="9"/>
      <c r="BE38" s="10"/>
      <c r="BF38" s="8"/>
      <c r="BG38" s="9"/>
      <c r="BH38" s="10"/>
      <c r="BI38" s="8"/>
      <c r="BJ38" s="9"/>
      <c r="BK38" s="10"/>
      <c r="BL38" s="8"/>
      <c r="BM38" s="9"/>
      <c r="BN38" s="10"/>
      <c r="BO38" s="32"/>
      <c r="BQ38" s="41">
        <f t="shared" si="2"/>
        <v>0</v>
      </c>
    </row>
    <row r="39" spans="1:69" ht="18" customHeight="1" x14ac:dyDescent="0.15">
      <c r="A39" s="116">
        <f t="shared" si="0"/>
        <v>0</v>
      </c>
      <c r="B39" s="62"/>
      <c r="C39" s="184">
        <f t="shared" si="1"/>
        <v>29</v>
      </c>
      <c r="D39" s="11"/>
      <c r="E39" s="2"/>
      <c r="F39" s="3"/>
      <c r="G39" s="4"/>
      <c r="H39" s="5"/>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7"/>
      <c r="AK39" s="8"/>
      <c r="AL39" s="9"/>
      <c r="AM39" s="10"/>
      <c r="AN39" s="8"/>
      <c r="AO39" s="9"/>
      <c r="AP39" s="10"/>
      <c r="AQ39" s="8"/>
      <c r="AR39" s="9"/>
      <c r="AS39" s="10"/>
      <c r="AT39" s="8"/>
      <c r="AU39" s="9"/>
      <c r="AV39" s="10"/>
      <c r="AW39" s="8"/>
      <c r="AX39" s="9"/>
      <c r="AY39" s="10"/>
      <c r="AZ39" s="8"/>
      <c r="BA39" s="9"/>
      <c r="BB39" s="10"/>
      <c r="BC39" s="8"/>
      <c r="BD39" s="9"/>
      <c r="BE39" s="10"/>
      <c r="BF39" s="8"/>
      <c r="BG39" s="9"/>
      <c r="BH39" s="10"/>
      <c r="BI39" s="8"/>
      <c r="BJ39" s="9"/>
      <c r="BK39" s="10"/>
      <c r="BL39" s="8"/>
      <c r="BM39" s="9"/>
      <c r="BN39" s="10"/>
      <c r="BO39" s="32"/>
      <c r="BQ39" s="41">
        <f t="shared" si="2"/>
        <v>0</v>
      </c>
    </row>
    <row r="40" spans="1:69" ht="18" customHeight="1" x14ac:dyDescent="0.15">
      <c r="A40" s="116">
        <f t="shared" si="0"/>
        <v>0</v>
      </c>
      <c r="B40" s="62"/>
      <c r="C40" s="184">
        <f t="shared" si="1"/>
        <v>30</v>
      </c>
      <c r="D40" s="11"/>
      <c r="E40" s="2"/>
      <c r="F40" s="3"/>
      <c r="G40" s="4"/>
      <c r="H40" s="5"/>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7"/>
      <c r="AK40" s="8"/>
      <c r="AL40" s="9"/>
      <c r="AM40" s="10"/>
      <c r="AN40" s="8"/>
      <c r="AO40" s="9"/>
      <c r="AP40" s="10"/>
      <c r="AQ40" s="8"/>
      <c r="AR40" s="9"/>
      <c r="AS40" s="10"/>
      <c r="AT40" s="8"/>
      <c r="AU40" s="9"/>
      <c r="AV40" s="10"/>
      <c r="AW40" s="8"/>
      <c r="AX40" s="9"/>
      <c r="AY40" s="10"/>
      <c r="AZ40" s="8"/>
      <c r="BA40" s="9"/>
      <c r="BB40" s="10"/>
      <c r="BC40" s="8"/>
      <c r="BD40" s="9"/>
      <c r="BE40" s="10"/>
      <c r="BF40" s="8"/>
      <c r="BG40" s="9"/>
      <c r="BH40" s="10"/>
      <c r="BI40" s="8"/>
      <c r="BJ40" s="9"/>
      <c r="BK40" s="10"/>
      <c r="BL40" s="8"/>
      <c r="BM40" s="9"/>
      <c r="BN40" s="10"/>
      <c r="BO40" s="32"/>
      <c r="BQ40" s="41">
        <f t="shared" si="2"/>
        <v>0</v>
      </c>
    </row>
    <row r="41" spans="1:69" ht="18" customHeight="1" x14ac:dyDescent="0.15">
      <c r="A41" s="116">
        <f t="shared" si="0"/>
        <v>0</v>
      </c>
      <c r="B41" s="62"/>
      <c r="C41" s="184">
        <f t="shared" si="1"/>
        <v>31</v>
      </c>
      <c r="D41" s="11"/>
      <c r="E41" s="2"/>
      <c r="F41" s="3"/>
      <c r="G41" s="4"/>
      <c r="H41" s="5"/>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7"/>
      <c r="AK41" s="8"/>
      <c r="AL41" s="9"/>
      <c r="AM41" s="10"/>
      <c r="AN41" s="8"/>
      <c r="AO41" s="9"/>
      <c r="AP41" s="10"/>
      <c r="AQ41" s="8"/>
      <c r="AR41" s="9"/>
      <c r="AS41" s="10"/>
      <c r="AT41" s="8"/>
      <c r="AU41" s="9"/>
      <c r="AV41" s="10"/>
      <c r="AW41" s="8"/>
      <c r="AX41" s="9"/>
      <c r="AY41" s="10"/>
      <c r="AZ41" s="8"/>
      <c r="BA41" s="9"/>
      <c r="BB41" s="10"/>
      <c r="BC41" s="8"/>
      <c r="BD41" s="9"/>
      <c r="BE41" s="10"/>
      <c r="BF41" s="8"/>
      <c r="BG41" s="9"/>
      <c r="BH41" s="10"/>
      <c r="BI41" s="8"/>
      <c r="BJ41" s="9"/>
      <c r="BK41" s="10"/>
      <c r="BL41" s="8"/>
      <c r="BM41" s="9"/>
      <c r="BN41" s="10"/>
      <c r="BO41" s="32"/>
      <c r="BQ41" s="41">
        <f t="shared" si="2"/>
        <v>0</v>
      </c>
    </row>
    <row r="42" spans="1:69" ht="18" customHeight="1" x14ac:dyDescent="0.15">
      <c r="A42" s="116">
        <f t="shared" si="0"/>
        <v>0</v>
      </c>
      <c r="B42" s="62"/>
      <c r="C42" s="184">
        <f t="shared" si="1"/>
        <v>32</v>
      </c>
      <c r="D42" s="11"/>
      <c r="E42" s="2"/>
      <c r="F42" s="3"/>
      <c r="G42" s="4"/>
      <c r="H42" s="5"/>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7"/>
      <c r="AK42" s="8"/>
      <c r="AL42" s="9"/>
      <c r="AM42" s="10"/>
      <c r="AN42" s="8"/>
      <c r="AO42" s="9"/>
      <c r="AP42" s="10"/>
      <c r="AQ42" s="8"/>
      <c r="AR42" s="9"/>
      <c r="AS42" s="10"/>
      <c r="AT42" s="8"/>
      <c r="AU42" s="9"/>
      <c r="AV42" s="10"/>
      <c r="AW42" s="8"/>
      <c r="AX42" s="9"/>
      <c r="AY42" s="10"/>
      <c r="AZ42" s="8"/>
      <c r="BA42" s="9"/>
      <c r="BB42" s="10"/>
      <c r="BC42" s="8"/>
      <c r="BD42" s="9"/>
      <c r="BE42" s="10"/>
      <c r="BF42" s="8"/>
      <c r="BG42" s="9"/>
      <c r="BH42" s="10"/>
      <c r="BI42" s="8"/>
      <c r="BJ42" s="9"/>
      <c r="BK42" s="10"/>
      <c r="BL42" s="8"/>
      <c r="BM42" s="9"/>
      <c r="BN42" s="10"/>
      <c r="BO42" s="32"/>
      <c r="BQ42" s="41">
        <f t="shared" si="2"/>
        <v>0</v>
      </c>
    </row>
    <row r="43" spans="1:69" ht="18" customHeight="1" x14ac:dyDescent="0.15">
      <c r="A43" s="116">
        <f t="shared" ref="A43:A74" si="3">IFERROR(IF(AND(OR($C43=1,AND($C43&gt;1,$BQ43&gt;0)), TRIM($D43)=""),1001,0),3)</f>
        <v>0</v>
      </c>
      <c r="B43" s="62"/>
      <c r="C43" s="184">
        <f t="shared" si="1"/>
        <v>33</v>
      </c>
      <c r="D43" s="11"/>
      <c r="E43" s="2"/>
      <c r="F43" s="3"/>
      <c r="G43" s="4"/>
      <c r="H43" s="5"/>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7"/>
      <c r="AK43" s="8"/>
      <c r="AL43" s="9"/>
      <c r="AM43" s="10"/>
      <c r="AN43" s="8"/>
      <c r="AO43" s="9"/>
      <c r="AP43" s="10"/>
      <c r="AQ43" s="8"/>
      <c r="AR43" s="9"/>
      <c r="AS43" s="10"/>
      <c r="AT43" s="8"/>
      <c r="AU43" s="9"/>
      <c r="AV43" s="10"/>
      <c r="AW43" s="8"/>
      <c r="AX43" s="9"/>
      <c r="AY43" s="10"/>
      <c r="AZ43" s="8"/>
      <c r="BA43" s="9"/>
      <c r="BB43" s="10"/>
      <c r="BC43" s="8"/>
      <c r="BD43" s="9"/>
      <c r="BE43" s="10"/>
      <c r="BF43" s="8"/>
      <c r="BG43" s="9"/>
      <c r="BH43" s="10"/>
      <c r="BI43" s="8"/>
      <c r="BJ43" s="9"/>
      <c r="BK43" s="10"/>
      <c r="BL43" s="8"/>
      <c r="BM43" s="9"/>
      <c r="BN43" s="10"/>
      <c r="BO43" s="32"/>
      <c r="BQ43" s="41">
        <f t="shared" si="2"/>
        <v>0</v>
      </c>
    </row>
    <row r="44" spans="1:69" ht="18" customHeight="1" x14ac:dyDescent="0.15">
      <c r="A44" s="116">
        <f t="shared" si="3"/>
        <v>0</v>
      </c>
      <c r="B44" s="62"/>
      <c r="C44" s="184">
        <f t="shared" si="1"/>
        <v>34</v>
      </c>
      <c r="D44" s="11"/>
      <c r="E44" s="2"/>
      <c r="F44" s="3"/>
      <c r="G44" s="4"/>
      <c r="H44" s="5"/>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7"/>
      <c r="AK44" s="8"/>
      <c r="AL44" s="9"/>
      <c r="AM44" s="10"/>
      <c r="AN44" s="8"/>
      <c r="AO44" s="9"/>
      <c r="AP44" s="10"/>
      <c r="AQ44" s="8"/>
      <c r="AR44" s="9"/>
      <c r="AS44" s="10"/>
      <c r="AT44" s="8"/>
      <c r="AU44" s="9"/>
      <c r="AV44" s="10"/>
      <c r="AW44" s="8"/>
      <c r="AX44" s="9"/>
      <c r="AY44" s="10"/>
      <c r="AZ44" s="8"/>
      <c r="BA44" s="9"/>
      <c r="BB44" s="10"/>
      <c r="BC44" s="8"/>
      <c r="BD44" s="9"/>
      <c r="BE44" s="10"/>
      <c r="BF44" s="8"/>
      <c r="BG44" s="9"/>
      <c r="BH44" s="10"/>
      <c r="BI44" s="8"/>
      <c r="BJ44" s="9"/>
      <c r="BK44" s="10"/>
      <c r="BL44" s="8"/>
      <c r="BM44" s="9"/>
      <c r="BN44" s="10"/>
      <c r="BO44" s="32"/>
      <c r="BQ44" s="41">
        <f t="shared" si="2"/>
        <v>0</v>
      </c>
    </row>
    <row r="45" spans="1:69" ht="18" customHeight="1" x14ac:dyDescent="0.15">
      <c r="A45" s="116">
        <f t="shared" si="3"/>
        <v>0</v>
      </c>
      <c r="B45" s="62"/>
      <c r="C45" s="184">
        <f t="shared" si="1"/>
        <v>35</v>
      </c>
      <c r="D45" s="11"/>
      <c r="E45" s="2"/>
      <c r="F45" s="3"/>
      <c r="G45" s="4"/>
      <c r="H45" s="5"/>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7"/>
      <c r="AK45" s="8"/>
      <c r="AL45" s="9"/>
      <c r="AM45" s="10"/>
      <c r="AN45" s="8"/>
      <c r="AO45" s="9"/>
      <c r="AP45" s="10"/>
      <c r="AQ45" s="8"/>
      <c r="AR45" s="9"/>
      <c r="AS45" s="10"/>
      <c r="AT45" s="8"/>
      <c r="AU45" s="9"/>
      <c r="AV45" s="10"/>
      <c r="AW45" s="8"/>
      <c r="AX45" s="9"/>
      <c r="AY45" s="10"/>
      <c r="AZ45" s="8"/>
      <c r="BA45" s="9"/>
      <c r="BB45" s="10"/>
      <c r="BC45" s="8"/>
      <c r="BD45" s="9"/>
      <c r="BE45" s="10"/>
      <c r="BF45" s="8"/>
      <c r="BG45" s="9"/>
      <c r="BH45" s="10"/>
      <c r="BI45" s="8"/>
      <c r="BJ45" s="9"/>
      <c r="BK45" s="10"/>
      <c r="BL45" s="8"/>
      <c r="BM45" s="9"/>
      <c r="BN45" s="10"/>
      <c r="BO45" s="32"/>
      <c r="BQ45" s="41">
        <f t="shared" si="2"/>
        <v>0</v>
      </c>
    </row>
    <row r="46" spans="1:69" ht="18" customHeight="1" x14ac:dyDescent="0.15">
      <c r="A46" s="116">
        <f t="shared" si="3"/>
        <v>0</v>
      </c>
      <c r="B46" s="62"/>
      <c r="C46" s="184">
        <f t="shared" si="1"/>
        <v>36</v>
      </c>
      <c r="D46" s="11"/>
      <c r="E46" s="2"/>
      <c r="F46" s="3"/>
      <c r="G46" s="4"/>
      <c r="H46" s="5"/>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7"/>
      <c r="AK46" s="8"/>
      <c r="AL46" s="9"/>
      <c r="AM46" s="10"/>
      <c r="AN46" s="8"/>
      <c r="AO46" s="9"/>
      <c r="AP46" s="10"/>
      <c r="AQ46" s="8"/>
      <c r="AR46" s="9"/>
      <c r="AS46" s="10"/>
      <c r="AT46" s="8"/>
      <c r="AU46" s="9"/>
      <c r="AV46" s="10"/>
      <c r="AW46" s="8"/>
      <c r="AX46" s="9"/>
      <c r="AY46" s="10"/>
      <c r="AZ46" s="8"/>
      <c r="BA46" s="9"/>
      <c r="BB46" s="10"/>
      <c r="BC46" s="8"/>
      <c r="BD46" s="9"/>
      <c r="BE46" s="10"/>
      <c r="BF46" s="8"/>
      <c r="BG46" s="9"/>
      <c r="BH46" s="10"/>
      <c r="BI46" s="8"/>
      <c r="BJ46" s="9"/>
      <c r="BK46" s="10"/>
      <c r="BL46" s="8"/>
      <c r="BM46" s="9"/>
      <c r="BN46" s="10"/>
      <c r="BO46" s="32"/>
      <c r="BQ46" s="41">
        <f t="shared" si="2"/>
        <v>0</v>
      </c>
    </row>
    <row r="47" spans="1:69" ht="18" customHeight="1" x14ac:dyDescent="0.15">
      <c r="A47" s="116">
        <f t="shared" si="3"/>
        <v>0</v>
      </c>
      <c r="B47" s="62"/>
      <c r="C47" s="184">
        <f t="shared" si="1"/>
        <v>37</v>
      </c>
      <c r="D47" s="11"/>
      <c r="E47" s="2"/>
      <c r="F47" s="3"/>
      <c r="G47" s="4"/>
      <c r="H47" s="5"/>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7"/>
      <c r="AK47" s="8"/>
      <c r="AL47" s="9"/>
      <c r="AM47" s="10"/>
      <c r="AN47" s="8"/>
      <c r="AO47" s="9"/>
      <c r="AP47" s="10"/>
      <c r="AQ47" s="8"/>
      <c r="AR47" s="9"/>
      <c r="AS47" s="10"/>
      <c r="AT47" s="8"/>
      <c r="AU47" s="9"/>
      <c r="AV47" s="10"/>
      <c r="AW47" s="8"/>
      <c r="AX47" s="9"/>
      <c r="AY47" s="10"/>
      <c r="AZ47" s="8"/>
      <c r="BA47" s="9"/>
      <c r="BB47" s="10"/>
      <c r="BC47" s="8"/>
      <c r="BD47" s="9"/>
      <c r="BE47" s="10"/>
      <c r="BF47" s="8"/>
      <c r="BG47" s="9"/>
      <c r="BH47" s="10"/>
      <c r="BI47" s="8"/>
      <c r="BJ47" s="9"/>
      <c r="BK47" s="10"/>
      <c r="BL47" s="8"/>
      <c r="BM47" s="9"/>
      <c r="BN47" s="10"/>
      <c r="BO47" s="32"/>
      <c r="BQ47" s="41">
        <f t="shared" si="2"/>
        <v>0</v>
      </c>
    </row>
    <row r="48" spans="1:69" ht="18" customHeight="1" x14ac:dyDescent="0.15">
      <c r="A48" s="116">
        <f t="shared" si="3"/>
        <v>0</v>
      </c>
      <c r="B48" s="62"/>
      <c r="C48" s="184">
        <f t="shared" si="1"/>
        <v>38</v>
      </c>
      <c r="D48" s="11"/>
      <c r="E48" s="2"/>
      <c r="F48" s="3"/>
      <c r="G48" s="4"/>
      <c r="H48" s="5"/>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7"/>
      <c r="AK48" s="8"/>
      <c r="AL48" s="9"/>
      <c r="AM48" s="10"/>
      <c r="AN48" s="8"/>
      <c r="AO48" s="9"/>
      <c r="AP48" s="10"/>
      <c r="AQ48" s="8"/>
      <c r="AR48" s="9"/>
      <c r="AS48" s="10"/>
      <c r="AT48" s="8"/>
      <c r="AU48" s="9"/>
      <c r="AV48" s="10"/>
      <c r="AW48" s="8"/>
      <c r="AX48" s="9"/>
      <c r="AY48" s="10"/>
      <c r="AZ48" s="8"/>
      <c r="BA48" s="9"/>
      <c r="BB48" s="10"/>
      <c r="BC48" s="8"/>
      <c r="BD48" s="9"/>
      <c r="BE48" s="10"/>
      <c r="BF48" s="8"/>
      <c r="BG48" s="9"/>
      <c r="BH48" s="10"/>
      <c r="BI48" s="8"/>
      <c r="BJ48" s="9"/>
      <c r="BK48" s="10"/>
      <c r="BL48" s="8"/>
      <c r="BM48" s="9"/>
      <c r="BN48" s="10"/>
      <c r="BO48" s="32"/>
      <c r="BQ48" s="41">
        <f t="shared" si="2"/>
        <v>0</v>
      </c>
    </row>
    <row r="49" spans="1:69" ht="18" customHeight="1" x14ac:dyDescent="0.15">
      <c r="A49" s="116">
        <f t="shared" si="3"/>
        <v>0</v>
      </c>
      <c r="B49" s="62"/>
      <c r="C49" s="184">
        <f t="shared" si="1"/>
        <v>39</v>
      </c>
      <c r="D49" s="11"/>
      <c r="E49" s="2"/>
      <c r="F49" s="3"/>
      <c r="G49" s="4"/>
      <c r="H49" s="5"/>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7"/>
      <c r="AK49" s="8"/>
      <c r="AL49" s="9"/>
      <c r="AM49" s="10"/>
      <c r="AN49" s="8"/>
      <c r="AO49" s="9"/>
      <c r="AP49" s="10"/>
      <c r="AQ49" s="8"/>
      <c r="AR49" s="9"/>
      <c r="AS49" s="10"/>
      <c r="AT49" s="8"/>
      <c r="AU49" s="9"/>
      <c r="AV49" s="10"/>
      <c r="AW49" s="8"/>
      <c r="AX49" s="9"/>
      <c r="AY49" s="10"/>
      <c r="AZ49" s="8"/>
      <c r="BA49" s="9"/>
      <c r="BB49" s="10"/>
      <c r="BC49" s="8"/>
      <c r="BD49" s="9"/>
      <c r="BE49" s="10"/>
      <c r="BF49" s="8"/>
      <c r="BG49" s="9"/>
      <c r="BH49" s="10"/>
      <c r="BI49" s="8"/>
      <c r="BJ49" s="9"/>
      <c r="BK49" s="10"/>
      <c r="BL49" s="8"/>
      <c r="BM49" s="9"/>
      <c r="BN49" s="10"/>
      <c r="BO49" s="32"/>
      <c r="BQ49" s="41">
        <f t="shared" si="2"/>
        <v>0</v>
      </c>
    </row>
    <row r="50" spans="1:69" ht="18" customHeight="1" x14ac:dyDescent="0.15">
      <c r="A50" s="116">
        <f t="shared" si="3"/>
        <v>0</v>
      </c>
      <c r="B50" s="62"/>
      <c r="C50" s="184">
        <f t="shared" si="1"/>
        <v>40</v>
      </c>
      <c r="D50" s="11"/>
      <c r="E50" s="2"/>
      <c r="F50" s="3"/>
      <c r="G50" s="4"/>
      <c r="H50" s="5"/>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7"/>
      <c r="AK50" s="8"/>
      <c r="AL50" s="9"/>
      <c r="AM50" s="10"/>
      <c r="AN50" s="8"/>
      <c r="AO50" s="9"/>
      <c r="AP50" s="10"/>
      <c r="AQ50" s="8"/>
      <c r="AR50" s="9"/>
      <c r="AS50" s="10"/>
      <c r="AT50" s="8"/>
      <c r="AU50" s="9"/>
      <c r="AV50" s="10"/>
      <c r="AW50" s="8"/>
      <c r="AX50" s="9"/>
      <c r="AY50" s="10"/>
      <c r="AZ50" s="8"/>
      <c r="BA50" s="9"/>
      <c r="BB50" s="10"/>
      <c r="BC50" s="8"/>
      <c r="BD50" s="9"/>
      <c r="BE50" s="10"/>
      <c r="BF50" s="8"/>
      <c r="BG50" s="9"/>
      <c r="BH50" s="10"/>
      <c r="BI50" s="8"/>
      <c r="BJ50" s="9"/>
      <c r="BK50" s="10"/>
      <c r="BL50" s="8"/>
      <c r="BM50" s="9"/>
      <c r="BN50" s="10"/>
      <c r="BO50" s="32"/>
      <c r="BQ50" s="41">
        <f t="shared" si="2"/>
        <v>0</v>
      </c>
    </row>
    <row r="51" spans="1:69" ht="18" customHeight="1" x14ac:dyDescent="0.15">
      <c r="A51" s="116">
        <f t="shared" si="3"/>
        <v>0</v>
      </c>
      <c r="B51" s="62"/>
      <c r="C51" s="184">
        <f t="shared" si="1"/>
        <v>41</v>
      </c>
      <c r="D51" s="11"/>
      <c r="E51" s="2"/>
      <c r="F51" s="3"/>
      <c r="G51" s="4"/>
      <c r="H51" s="5"/>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7"/>
      <c r="AK51" s="8"/>
      <c r="AL51" s="9"/>
      <c r="AM51" s="10"/>
      <c r="AN51" s="8"/>
      <c r="AO51" s="9"/>
      <c r="AP51" s="10"/>
      <c r="AQ51" s="8"/>
      <c r="AR51" s="9"/>
      <c r="AS51" s="10"/>
      <c r="AT51" s="8"/>
      <c r="AU51" s="9"/>
      <c r="AV51" s="10"/>
      <c r="AW51" s="8"/>
      <c r="AX51" s="9"/>
      <c r="AY51" s="10"/>
      <c r="AZ51" s="8"/>
      <c r="BA51" s="9"/>
      <c r="BB51" s="10"/>
      <c r="BC51" s="8"/>
      <c r="BD51" s="9"/>
      <c r="BE51" s="10"/>
      <c r="BF51" s="8"/>
      <c r="BG51" s="9"/>
      <c r="BH51" s="10"/>
      <c r="BI51" s="8"/>
      <c r="BJ51" s="9"/>
      <c r="BK51" s="10"/>
      <c r="BL51" s="8"/>
      <c r="BM51" s="9"/>
      <c r="BN51" s="10"/>
      <c r="BO51" s="32"/>
      <c r="BQ51" s="41">
        <f t="shared" si="2"/>
        <v>0</v>
      </c>
    </row>
    <row r="52" spans="1:69" ht="18" customHeight="1" x14ac:dyDescent="0.15">
      <c r="A52" s="116">
        <f t="shared" si="3"/>
        <v>0</v>
      </c>
      <c r="B52" s="62"/>
      <c r="C52" s="184">
        <f t="shared" si="1"/>
        <v>42</v>
      </c>
      <c r="D52" s="11"/>
      <c r="E52" s="2"/>
      <c r="F52" s="3"/>
      <c r="G52" s="4"/>
      <c r="H52" s="5"/>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7"/>
      <c r="AK52" s="8"/>
      <c r="AL52" s="9"/>
      <c r="AM52" s="10"/>
      <c r="AN52" s="8"/>
      <c r="AO52" s="9"/>
      <c r="AP52" s="10"/>
      <c r="AQ52" s="8"/>
      <c r="AR52" s="9"/>
      <c r="AS52" s="10"/>
      <c r="AT52" s="8"/>
      <c r="AU52" s="9"/>
      <c r="AV52" s="10"/>
      <c r="AW52" s="8"/>
      <c r="AX52" s="9"/>
      <c r="AY52" s="10"/>
      <c r="AZ52" s="8"/>
      <c r="BA52" s="9"/>
      <c r="BB52" s="10"/>
      <c r="BC52" s="8"/>
      <c r="BD52" s="9"/>
      <c r="BE52" s="10"/>
      <c r="BF52" s="8"/>
      <c r="BG52" s="9"/>
      <c r="BH52" s="10"/>
      <c r="BI52" s="8"/>
      <c r="BJ52" s="9"/>
      <c r="BK52" s="10"/>
      <c r="BL52" s="8"/>
      <c r="BM52" s="9"/>
      <c r="BN52" s="10"/>
      <c r="BO52" s="32"/>
      <c r="BQ52" s="41">
        <f t="shared" si="2"/>
        <v>0</v>
      </c>
    </row>
    <row r="53" spans="1:69" ht="18" customHeight="1" x14ac:dyDescent="0.15">
      <c r="A53" s="116">
        <f t="shared" si="3"/>
        <v>0</v>
      </c>
      <c r="B53" s="62"/>
      <c r="C53" s="184">
        <f t="shared" si="1"/>
        <v>43</v>
      </c>
      <c r="D53" s="11"/>
      <c r="E53" s="2"/>
      <c r="F53" s="3"/>
      <c r="G53" s="4"/>
      <c r="H53" s="5"/>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7"/>
      <c r="AK53" s="8"/>
      <c r="AL53" s="9"/>
      <c r="AM53" s="10"/>
      <c r="AN53" s="8"/>
      <c r="AO53" s="9"/>
      <c r="AP53" s="10"/>
      <c r="AQ53" s="8"/>
      <c r="AR53" s="9"/>
      <c r="AS53" s="10"/>
      <c r="AT53" s="8"/>
      <c r="AU53" s="9"/>
      <c r="AV53" s="10"/>
      <c r="AW53" s="8"/>
      <c r="AX53" s="9"/>
      <c r="AY53" s="10"/>
      <c r="AZ53" s="8"/>
      <c r="BA53" s="9"/>
      <c r="BB53" s="10"/>
      <c r="BC53" s="8"/>
      <c r="BD53" s="9"/>
      <c r="BE53" s="10"/>
      <c r="BF53" s="8"/>
      <c r="BG53" s="9"/>
      <c r="BH53" s="10"/>
      <c r="BI53" s="8"/>
      <c r="BJ53" s="9"/>
      <c r="BK53" s="10"/>
      <c r="BL53" s="8"/>
      <c r="BM53" s="9"/>
      <c r="BN53" s="10"/>
      <c r="BO53" s="32"/>
      <c r="BQ53" s="41">
        <f t="shared" si="2"/>
        <v>0</v>
      </c>
    </row>
    <row r="54" spans="1:69" ht="18" customHeight="1" x14ac:dyDescent="0.15">
      <c r="A54" s="116">
        <f t="shared" si="3"/>
        <v>0</v>
      </c>
      <c r="B54" s="62"/>
      <c r="C54" s="184">
        <f t="shared" si="1"/>
        <v>44</v>
      </c>
      <c r="D54" s="11"/>
      <c r="E54" s="2"/>
      <c r="F54" s="3"/>
      <c r="G54" s="4"/>
      <c r="H54" s="5"/>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7"/>
      <c r="AK54" s="8"/>
      <c r="AL54" s="9"/>
      <c r="AM54" s="10"/>
      <c r="AN54" s="8"/>
      <c r="AO54" s="9"/>
      <c r="AP54" s="10"/>
      <c r="AQ54" s="8"/>
      <c r="AR54" s="9"/>
      <c r="AS54" s="10"/>
      <c r="AT54" s="8"/>
      <c r="AU54" s="9"/>
      <c r="AV54" s="10"/>
      <c r="AW54" s="8"/>
      <c r="AX54" s="9"/>
      <c r="AY54" s="10"/>
      <c r="AZ54" s="8"/>
      <c r="BA54" s="9"/>
      <c r="BB54" s="10"/>
      <c r="BC54" s="8"/>
      <c r="BD54" s="9"/>
      <c r="BE54" s="10"/>
      <c r="BF54" s="8"/>
      <c r="BG54" s="9"/>
      <c r="BH54" s="10"/>
      <c r="BI54" s="8"/>
      <c r="BJ54" s="9"/>
      <c r="BK54" s="10"/>
      <c r="BL54" s="8"/>
      <c r="BM54" s="9"/>
      <c r="BN54" s="10"/>
      <c r="BO54" s="32"/>
      <c r="BQ54" s="41">
        <f t="shared" si="2"/>
        <v>0</v>
      </c>
    </row>
    <row r="55" spans="1:69" ht="18" customHeight="1" x14ac:dyDescent="0.15">
      <c r="A55" s="116">
        <f t="shared" si="3"/>
        <v>0</v>
      </c>
      <c r="B55" s="62"/>
      <c r="C55" s="184">
        <f t="shared" si="1"/>
        <v>45</v>
      </c>
      <c r="D55" s="11"/>
      <c r="E55" s="2"/>
      <c r="F55" s="3"/>
      <c r="G55" s="4"/>
      <c r="H55" s="5"/>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7"/>
      <c r="AK55" s="8"/>
      <c r="AL55" s="9"/>
      <c r="AM55" s="10"/>
      <c r="AN55" s="8"/>
      <c r="AO55" s="9"/>
      <c r="AP55" s="10"/>
      <c r="AQ55" s="8"/>
      <c r="AR55" s="9"/>
      <c r="AS55" s="10"/>
      <c r="AT55" s="8"/>
      <c r="AU55" s="9"/>
      <c r="AV55" s="10"/>
      <c r="AW55" s="8"/>
      <c r="AX55" s="9"/>
      <c r="AY55" s="10"/>
      <c r="AZ55" s="8"/>
      <c r="BA55" s="9"/>
      <c r="BB55" s="10"/>
      <c r="BC55" s="8"/>
      <c r="BD55" s="9"/>
      <c r="BE55" s="10"/>
      <c r="BF55" s="8"/>
      <c r="BG55" s="9"/>
      <c r="BH55" s="10"/>
      <c r="BI55" s="8"/>
      <c r="BJ55" s="9"/>
      <c r="BK55" s="10"/>
      <c r="BL55" s="8"/>
      <c r="BM55" s="9"/>
      <c r="BN55" s="10"/>
      <c r="BO55" s="32"/>
      <c r="BQ55" s="41">
        <f t="shared" si="2"/>
        <v>0</v>
      </c>
    </row>
    <row r="56" spans="1:69" ht="18" customHeight="1" x14ac:dyDescent="0.15">
      <c r="A56" s="116">
        <f t="shared" si="3"/>
        <v>0</v>
      </c>
      <c r="B56" s="62"/>
      <c r="C56" s="184">
        <f t="shared" si="1"/>
        <v>46</v>
      </c>
      <c r="D56" s="11"/>
      <c r="E56" s="2"/>
      <c r="F56" s="3"/>
      <c r="G56" s="4"/>
      <c r="H56" s="5"/>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7"/>
      <c r="AK56" s="8"/>
      <c r="AL56" s="9"/>
      <c r="AM56" s="10"/>
      <c r="AN56" s="8"/>
      <c r="AO56" s="9"/>
      <c r="AP56" s="10"/>
      <c r="AQ56" s="8"/>
      <c r="AR56" s="9"/>
      <c r="AS56" s="10"/>
      <c r="AT56" s="8"/>
      <c r="AU56" s="9"/>
      <c r="AV56" s="10"/>
      <c r="AW56" s="8"/>
      <c r="AX56" s="9"/>
      <c r="AY56" s="10"/>
      <c r="AZ56" s="8"/>
      <c r="BA56" s="9"/>
      <c r="BB56" s="10"/>
      <c r="BC56" s="8"/>
      <c r="BD56" s="9"/>
      <c r="BE56" s="10"/>
      <c r="BF56" s="8"/>
      <c r="BG56" s="9"/>
      <c r="BH56" s="10"/>
      <c r="BI56" s="8"/>
      <c r="BJ56" s="9"/>
      <c r="BK56" s="10"/>
      <c r="BL56" s="8"/>
      <c r="BM56" s="9"/>
      <c r="BN56" s="10"/>
      <c r="BO56" s="32"/>
      <c r="BQ56" s="41">
        <f t="shared" si="2"/>
        <v>0</v>
      </c>
    </row>
    <row r="57" spans="1:69" ht="18" customHeight="1" x14ac:dyDescent="0.15">
      <c r="A57" s="116">
        <f t="shared" si="3"/>
        <v>0</v>
      </c>
      <c r="B57" s="62"/>
      <c r="C57" s="184">
        <f t="shared" si="1"/>
        <v>47</v>
      </c>
      <c r="D57" s="11"/>
      <c r="E57" s="2"/>
      <c r="F57" s="3"/>
      <c r="G57" s="4"/>
      <c r="H57" s="5"/>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7"/>
      <c r="AK57" s="8"/>
      <c r="AL57" s="9"/>
      <c r="AM57" s="10"/>
      <c r="AN57" s="8"/>
      <c r="AO57" s="9"/>
      <c r="AP57" s="10"/>
      <c r="AQ57" s="8"/>
      <c r="AR57" s="9"/>
      <c r="AS57" s="10"/>
      <c r="AT57" s="8"/>
      <c r="AU57" s="9"/>
      <c r="AV57" s="10"/>
      <c r="AW57" s="8"/>
      <c r="AX57" s="9"/>
      <c r="AY57" s="10"/>
      <c r="AZ57" s="8"/>
      <c r="BA57" s="9"/>
      <c r="BB57" s="10"/>
      <c r="BC57" s="8"/>
      <c r="BD57" s="9"/>
      <c r="BE57" s="10"/>
      <c r="BF57" s="8"/>
      <c r="BG57" s="9"/>
      <c r="BH57" s="10"/>
      <c r="BI57" s="8"/>
      <c r="BJ57" s="9"/>
      <c r="BK57" s="10"/>
      <c r="BL57" s="8"/>
      <c r="BM57" s="9"/>
      <c r="BN57" s="10"/>
      <c r="BO57" s="32"/>
      <c r="BQ57" s="41">
        <f t="shared" si="2"/>
        <v>0</v>
      </c>
    </row>
    <row r="58" spans="1:69" ht="18" customHeight="1" x14ac:dyDescent="0.15">
      <c r="A58" s="116">
        <f t="shared" si="3"/>
        <v>0</v>
      </c>
      <c r="B58" s="62"/>
      <c r="C58" s="184">
        <f t="shared" si="1"/>
        <v>48</v>
      </c>
      <c r="D58" s="11"/>
      <c r="E58" s="2"/>
      <c r="F58" s="3"/>
      <c r="G58" s="4"/>
      <c r="H58" s="5"/>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7"/>
      <c r="AK58" s="8"/>
      <c r="AL58" s="9"/>
      <c r="AM58" s="10"/>
      <c r="AN58" s="8"/>
      <c r="AO58" s="9"/>
      <c r="AP58" s="10"/>
      <c r="AQ58" s="8"/>
      <c r="AR58" s="9"/>
      <c r="AS58" s="10"/>
      <c r="AT58" s="8"/>
      <c r="AU58" s="9"/>
      <c r="AV58" s="10"/>
      <c r="AW58" s="8"/>
      <c r="AX58" s="9"/>
      <c r="AY58" s="10"/>
      <c r="AZ58" s="8"/>
      <c r="BA58" s="9"/>
      <c r="BB58" s="10"/>
      <c r="BC58" s="8"/>
      <c r="BD58" s="9"/>
      <c r="BE58" s="10"/>
      <c r="BF58" s="8"/>
      <c r="BG58" s="9"/>
      <c r="BH58" s="10"/>
      <c r="BI58" s="8"/>
      <c r="BJ58" s="9"/>
      <c r="BK58" s="10"/>
      <c r="BL58" s="8"/>
      <c r="BM58" s="9"/>
      <c r="BN58" s="10"/>
      <c r="BO58" s="32"/>
      <c r="BQ58" s="41">
        <f t="shared" si="2"/>
        <v>0</v>
      </c>
    </row>
    <row r="59" spans="1:69" ht="18" customHeight="1" x14ac:dyDescent="0.15">
      <c r="A59" s="116">
        <f t="shared" si="3"/>
        <v>0</v>
      </c>
      <c r="B59" s="62"/>
      <c r="C59" s="184">
        <f t="shared" si="1"/>
        <v>49</v>
      </c>
      <c r="D59" s="11"/>
      <c r="E59" s="2"/>
      <c r="F59" s="3"/>
      <c r="G59" s="4"/>
      <c r="H59" s="5"/>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7"/>
      <c r="AK59" s="8"/>
      <c r="AL59" s="9"/>
      <c r="AM59" s="10"/>
      <c r="AN59" s="8"/>
      <c r="AO59" s="9"/>
      <c r="AP59" s="10"/>
      <c r="AQ59" s="8"/>
      <c r="AR59" s="9"/>
      <c r="AS59" s="10"/>
      <c r="AT59" s="8"/>
      <c r="AU59" s="9"/>
      <c r="AV59" s="10"/>
      <c r="AW59" s="8"/>
      <c r="AX59" s="9"/>
      <c r="AY59" s="10"/>
      <c r="AZ59" s="8"/>
      <c r="BA59" s="9"/>
      <c r="BB59" s="10"/>
      <c r="BC59" s="8"/>
      <c r="BD59" s="9"/>
      <c r="BE59" s="10"/>
      <c r="BF59" s="8"/>
      <c r="BG59" s="9"/>
      <c r="BH59" s="10"/>
      <c r="BI59" s="8"/>
      <c r="BJ59" s="9"/>
      <c r="BK59" s="10"/>
      <c r="BL59" s="8"/>
      <c r="BM59" s="9"/>
      <c r="BN59" s="10"/>
      <c r="BO59" s="32"/>
      <c r="BQ59" s="41">
        <f t="shared" si="2"/>
        <v>0</v>
      </c>
    </row>
    <row r="60" spans="1:69" ht="18" customHeight="1" x14ac:dyDescent="0.15">
      <c r="A60" s="116">
        <f t="shared" si="3"/>
        <v>0</v>
      </c>
      <c r="B60" s="62"/>
      <c r="C60" s="184">
        <f t="shared" si="1"/>
        <v>50</v>
      </c>
      <c r="D60" s="11"/>
      <c r="E60" s="2"/>
      <c r="F60" s="3"/>
      <c r="G60" s="4"/>
      <c r="H60" s="5"/>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7"/>
      <c r="AK60" s="8"/>
      <c r="AL60" s="9"/>
      <c r="AM60" s="10"/>
      <c r="AN60" s="8"/>
      <c r="AO60" s="9"/>
      <c r="AP60" s="10"/>
      <c r="AQ60" s="8"/>
      <c r="AR60" s="9"/>
      <c r="AS60" s="10"/>
      <c r="AT60" s="8"/>
      <c r="AU60" s="9"/>
      <c r="AV60" s="10"/>
      <c r="AW60" s="8"/>
      <c r="AX60" s="9"/>
      <c r="AY60" s="10"/>
      <c r="AZ60" s="8"/>
      <c r="BA60" s="9"/>
      <c r="BB60" s="10"/>
      <c r="BC60" s="8"/>
      <c r="BD60" s="9"/>
      <c r="BE60" s="10"/>
      <c r="BF60" s="8"/>
      <c r="BG60" s="9"/>
      <c r="BH60" s="10"/>
      <c r="BI60" s="8"/>
      <c r="BJ60" s="9"/>
      <c r="BK60" s="10"/>
      <c r="BL60" s="8"/>
      <c r="BM60" s="9"/>
      <c r="BN60" s="10"/>
      <c r="BO60" s="32"/>
      <c r="BQ60" s="41">
        <f t="shared" si="2"/>
        <v>0</v>
      </c>
    </row>
    <row r="61" spans="1:69" ht="18" customHeight="1" x14ac:dyDescent="0.15">
      <c r="A61" s="116">
        <f t="shared" si="3"/>
        <v>0</v>
      </c>
      <c r="B61" s="62"/>
      <c r="C61" s="184">
        <f t="shared" si="1"/>
        <v>51</v>
      </c>
      <c r="D61" s="11"/>
      <c r="E61" s="2"/>
      <c r="F61" s="3"/>
      <c r="G61" s="4"/>
      <c r="H61" s="5"/>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7"/>
      <c r="AK61" s="8"/>
      <c r="AL61" s="9"/>
      <c r="AM61" s="10"/>
      <c r="AN61" s="8"/>
      <c r="AO61" s="9"/>
      <c r="AP61" s="10"/>
      <c r="AQ61" s="8"/>
      <c r="AR61" s="9"/>
      <c r="AS61" s="10"/>
      <c r="AT61" s="8"/>
      <c r="AU61" s="9"/>
      <c r="AV61" s="10"/>
      <c r="AW61" s="8"/>
      <c r="AX61" s="9"/>
      <c r="AY61" s="10"/>
      <c r="AZ61" s="8"/>
      <c r="BA61" s="9"/>
      <c r="BB61" s="10"/>
      <c r="BC61" s="8"/>
      <c r="BD61" s="9"/>
      <c r="BE61" s="10"/>
      <c r="BF61" s="8"/>
      <c r="BG61" s="9"/>
      <c r="BH61" s="10"/>
      <c r="BI61" s="8"/>
      <c r="BJ61" s="9"/>
      <c r="BK61" s="10"/>
      <c r="BL61" s="8"/>
      <c r="BM61" s="9"/>
      <c r="BN61" s="10"/>
      <c r="BO61" s="32"/>
      <c r="BQ61" s="41">
        <f t="shared" si="2"/>
        <v>0</v>
      </c>
    </row>
    <row r="62" spans="1:69" ht="18" customHeight="1" x14ac:dyDescent="0.15">
      <c r="A62" s="116">
        <f t="shared" si="3"/>
        <v>0</v>
      </c>
      <c r="B62" s="62"/>
      <c r="C62" s="184">
        <f t="shared" si="1"/>
        <v>52</v>
      </c>
      <c r="D62" s="11"/>
      <c r="E62" s="2"/>
      <c r="F62" s="3"/>
      <c r="G62" s="4"/>
      <c r="H62" s="5"/>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7"/>
      <c r="AK62" s="8"/>
      <c r="AL62" s="9"/>
      <c r="AM62" s="10"/>
      <c r="AN62" s="8"/>
      <c r="AO62" s="9"/>
      <c r="AP62" s="10"/>
      <c r="AQ62" s="8"/>
      <c r="AR62" s="9"/>
      <c r="AS62" s="10"/>
      <c r="AT62" s="8"/>
      <c r="AU62" s="9"/>
      <c r="AV62" s="10"/>
      <c r="AW62" s="8"/>
      <c r="AX62" s="9"/>
      <c r="AY62" s="10"/>
      <c r="AZ62" s="8"/>
      <c r="BA62" s="9"/>
      <c r="BB62" s="10"/>
      <c r="BC62" s="8"/>
      <c r="BD62" s="9"/>
      <c r="BE62" s="10"/>
      <c r="BF62" s="8"/>
      <c r="BG62" s="9"/>
      <c r="BH62" s="10"/>
      <c r="BI62" s="8"/>
      <c r="BJ62" s="9"/>
      <c r="BK62" s="10"/>
      <c r="BL62" s="8"/>
      <c r="BM62" s="9"/>
      <c r="BN62" s="10"/>
      <c r="BO62" s="32"/>
      <c r="BQ62" s="41">
        <f t="shared" si="2"/>
        <v>0</v>
      </c>
    </row>
    <row r="63" spans="1:69" ht="18" customHeight="1" x14ac:dyDescent="0.15">
      <c r="A63" s="116">
        <f t="shared" si="3"/>
        <v>0</v>
      </c>
      <c r="B63" s="62"/>
      <c r="C63" s="184">
        <f t="shared" si="1"/>
        <v>53</v>
      </c>
      <c r="D63" s="11"/>
      <c r="E63" s="2"/>
      <c r="F63" s="3"/>
      <c r="G63" s="4"/>
      <c r="H63" s="5"/>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7"/>
      <c r="AK63" s="8"/>
      <c r="AL63" s="9"/>
      <c r="AM63" s="10"/>
      <c r="AN63" s="8"/>
      <c r="AO63" s="9"/>
      <c r="AP63" s="10"/>
      <c r="AQ63" s="8"/>
      <c r="AR63" s="9"/>
      <c r="AS63" s="10"/>
      <c r="AT63" s="8"/>
      <c r="AU63" s="9"/>
      <c r="AV63" s="10"/>
      <c r="AW63" s="8"/>
      <c r="AX63" s="9"/>
      <c r="AY63" s="10"/>
      <c r="AZ63" s="8"/>
      <c r="BA63" s="9"/>
      <c r="BB63" s="10"/>
      <c r="BC63" s="8"/>
      <c r="BD63" s="9"/>
      <c r="BE63" s="10"/>
      <c r="BF63" s="8"/>
      <c r="BG63" s="9"/>
      <c r="BH63" s="10"/>
      <c r="BI63" s="8"/>
      <c r="BJ63" s="9"/>
      <c r="BK63" s="10"/>
      <c r="BL63" s="8"/>
      <c r="BM63" s="9"/>
      <c r="BN63" s="10"/>
      <c r="BO63" s="32"/>
      <c r="BQ63" s="41">
        <f t="shared" si="2"/>
        <v>0</v>
      </c>
    </row>
    <row r="64" spans="1:69" ht="18" customHeight="1" x14ac:dyDescent="0.15">
      <c r="A64" s="116">
        <f t="shared" si="3"/>
        <v>0</v>
      </c>
      <c r="B64" s="62"/>
      <c r="C64" s="184">
        <f t="shared" si="1"/>
        <v>54</v>
      </c>
      <c r="D64" s="11"/>
      <c r="E64" s="2"/>
      <c r="F64" s="3"/>
      <c r="G64" s="4"/>
      <c r="H64" s="5"/>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7"/>
      <c r="AK64" s="8"/>
      <c r="AL64" s="9"/>
      <c r="AM64" s="10"/>
      <c r="AN64" s="8"/>
      <c r="AO64" s="9"/>
      <c r="AP64" s="10"/>
      <c r="AQ64" s="8"/>
      <c r="AR64" s="9"/>
      <c r="AS64" s="10"/>
      <c r="AT64" s="8"/>
      <c r="AU64" s="9"/>
      <c r="AV64" s="10"/>
      <c r="AW64" s="8"/>
      <c r="AX64" s="9"/>
      <c r="AY64" s="10"/>
      <c r="AZ64" s="8"/>
      <c r="BA64" s="9"/>
      <c r="BB64" s="10"/>
      <c r="BC64" s="8"/>
      <c r="BD64" s="9"/>
      <c r="BE64" s="10"/>
      <c r="BF64" s="8"/>
      <c r="BG64" s="9"/>
      <c r="BH64" s="10"/>
      <c r="BI64" s="8"/>
      <c r="BJ64" s="9"/>
      <c r="BK64" s="10"/>
      <c r="BL64" s="8"/>
      <c r="BM64" s="9"/>
      <c r="BN64" s="10"/>
      <c r="BO64" s="32"/>
      <c r="BQ64" s="41">
        <f t="shared" si="2"/>
        <v>0</v>
      </c>
    </row>
    <row r="65" spans="1:69" ht="18" customHeight="1" x14ac:dyDescent="0.15">
      <c r="A65" s="116">
        <f t="shared" si="3"/>
        <v>0</v>
      </c>
      <c r="B65" s="62"/>
      <c r="C65" s="184">
        <f t="shared" si="1"/>
        <v>55</v>
      </c>
      <c r="D65" s="11"/>
      <c r="E65" s="2"/>
      <c r="F65" s="3"/>
      <c r="G65" s="4"/>
      <c r="H65" s="5"/>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7"/>
      <c r="AK65" s="8"/>
      <c r="AL65" s="9"/>
      <c r="AM65" s="10"/>
      <c r="AN65" s="8"/>
      <c r="AO65" s="9"/>
      <c r="AP65" s="10"/>
      <c r="AQ65" s="8"/>
      <c r="AR65" s="9"/>
      <c r="AS65" s="10"/>
      <c r="AT65" s="8"/>
      <c r="AU65" s="9"/>
      <c r="AV65" s="10"/>
      <c r="AW65" s="8"/>
      <c r="AX65" s="9"/>
      <c r="AY65" s="10"/>
      <c r="AZ65" s="8"/>
      <c r="BA65" s="9"/>
      <c r="BB65" s="10"/>
      <c r="BC65" s="8"/>
      <c r="BD65" s="9"/>
      <c r="BE65" s="10"/>
      <c r="BF65" s="8"/>
      <c r="BG65" s="9"/>
      <c r="BH65" s="10"/>
      <c r="BI65" s="8"/>
      <c r="BJ65" s="9"/>
      <c r="BK65" s="10"/>
      <c r="BL65" s="8"/>
      <c r="BM65" s="9"/>
      <c r="BN65" s="10"/>
      <c r="BO65" s="32"/>
      <c r="BQ65" s="41">
        <f t="shared" si="2"/>
        <v>0</v>
      </c>
    </row>
    <row r="66" spans="1:69" ht="18" customHeight="1" x14ac:dyDescent="0.15">
      <c r="A66" s="116">
        <f t="shared" si="3"/>
        <v>0</v>
      </c>
      <c r="B66" s="62"/>
      <c r="C66" s="184">
        <f t="shared" si="1"/>
        <v>56</v>
      </c>
      <c r="D66" s="11"/>
      <c r="E66" s="2"/>
      <c r="F66" s="3"/>
      <c r="G66" s="4"/>
      <c r="H66" s="5"/>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7"/>
      <c r="AK66" s="8"/>
      <c r="AL66" s="9"/>
      <c r="AM66" s="10"/>
      <c r="AN66" s="8"/>
      <c r="AO66" s="9"/>
      <c r="AP66" s="10"/>
      <c r="AQ66" s="8"/>
      <c r="AR66" s="9"/>
      <c r="AS66" s="10"/>
      <c r="AT66" s="8"/>
      <c r="AU66" s="9"/>
      <c r="AV66" s="10"/>
      <c r="AW66" s="8"/>
      <c r="AX66" s="9"/>
      <c r="AY66" s="10"/>
      <c r="AZ66" s="8"/>
      <c r="BA66" s="9"/>
      <c r="BB66" s="10"/>
      <c r="BC66" s="8"/>
      <c r="BD66" s="9"/>
      <c r="BE66" s="10"/>
      <c r="BF66" s="8"/>
      <c r="BG66" s="9"/>
      <c r="BH66" s="10"/>
      <c r="BI66" s="8"/>
      <c r="BJ66" s="9"/>
      <c r="BK66" s="10"/>
      <c r="BL66" s="8"/>
      <c r="BM66" s="9"/>
      <c r="BN66" s="10"/>
      <c r="BO66" s="32"/>
      <c r="BQ66" s="41">
        <f t="shared" si="2"/>
        <v>0</v>
      </c>
    </row>
    <row r="67" spans="1:69" ht="18" customHeight="1" x14ac:dyDescent="0.15">
      <c r="A67" s="116">
        <f t="shared" si="3"/>
        <v>0</v>
      </c>
      <c r="B67" s="62"/>
      <c r="C67" s="184">
        <f t="shared" si="1"/>
        <v>57</v>
      </c>
      <c r="D67" s="11"/>
      <c r="E67" s="2"/>
      <c r="F67" s="3"/>
      <c r="G67" s="4"/>
      <c r="H67" s="5"/>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7"/>
      <c r="AK67" s="8"/>
      <c r="AL67" s="9"/>
      <c r="AM67" s="10"/>
      <c r="AN67" s="8"/>
      <c r="AO67" s="9"/>
      <c r="AP67" s="10"/>
      <c r="AQ67" s="8"/>
      <c r="AR67" s="9"/>
      <c r="AS67" s="10"/>
      <c r="AT67" s="8"/>
      <c r="AU67" s="9"/>
      <c r="AV67" s="10"/>
      <c r="AW67" s="8"/>
      <c r="AX67" s="9"/>
      <c r="AY67" s="10"/>
      <c r="AZ67" s="8"/>
      <c r="BA67" s="9"/>
      <c r="BB67" s="10"/>
      <c r="BC67" s="8"/>
      <c r="BD67" s="9"/>
      <c r="BE67" s="10"/>
      <c r="BF67" s="8"/>
      <c r="BG67" s="9"/>
      <c r="BH67" s="10"/>
      <c r="BI67" s="8"/>
      <c r="BJ67" s="9"/>
      <c r="BK67" s="10"/>
      <c r="BL67" s="8"/>
      <c r="BM67" s="9"/>
      <c r="BN67" s="10"/>
      <c r="BO67" s="32"/>
      <c r="BQ67" s="41">
        <f t="shared" si="2"/>
        <v>0</v>
      </c>
    </row>
    <row r="68" spans="1:69" ht="18" customHeight="1" x14ac:dyDescent="0.15">
      <c r="A68" s="116">
        <f t="shared" si="3"/>
        <v>0</v>
      </c>
      <c r="B68" s="62"/>
      <c r="C68" s="184">
        <f t="shared" si="1"/>
        <v>58</v>
      </c>
      <c r="D68" s="11"/>
      <c r="E68" s="2"/>
      <c r="F68" s="3"/>
      <c r="G68" s="4"/>
      <c r="H68" s="5"/>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7"/>
      <c r="AK68" s="8"/>
      <c r="AL68" s="9"/>
      <c r="AM68" s="10"/>
      <c r="AN68" s="8"/>
      <c r="AO68" s="9"/>
      <c r="AP68" s="10"/>
      <c r="AQ68" s="8"/>
      <c r="AR68" s="9"/>
      <c r="AS68" s="10"/>
      <c r="AT68" s="8"/>
      <c r="AU68" s="9"/>
      <c r="AV68" s="10"/>
      <c r="AW68" s="8"/>
      <c r="AX68" s="9"/>
      <c r="AY68" s="10"/>
      <c r="AZ68" s="8"/>
      <c r="BA68" s="9"/>
      <c r="BB68" s="10"/>
      <c r="BC68" s="8"/>
      <c r="BD68" s="9"/>
      <c r="BE68" s="10"/>
      <c r="BF68" s="8"/>
      <c r="BG68" s="9"/>
      <c r="BH68" s="10"/>
      <c r="BI68" s="8"/>
      <c r="BJ68" s="9"/>
      <c r="BK68" s="10"/>
      <c r="BL68" s="8"/>
      <c r="BM68" s="9"/>
      <c r="BN68" s="10"/>
      <c r="BO68" s="32"/>
      <c r="BQ68" s="41">
        <f t="shared" si="2"/>
        <v>0</v>
      </c>
    </row>
    <row r="69" spans="1:69" ht="18" customHeight="1" x14ac:dyDescent="0.15">
      <c r="A69" s="116">
        <f t="shared" si="3"/>
        <v>0</v>
      </c>
      <c r="B69" s="62"/>
      <c r="C69" s="184">
        <f t="shared" si="1"/>
        <v>59</v>
      </c>
      <c r="D69" s="11"/>
      <c r="E69" s="2"/>
      <c r="F69" s="3"/>
      <c r="G69" s="4"/>
      <c r="H69" s="5"/>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7"/>
      <c r="AK69" s="8"/>
      <c r="AL69" s="9"/>
      <c r="AM69" s="10"/>
      <c r="AN69" s="8"/>
      <c r="AO69" s="9"/>
      <c r="AP69" s="10"/>
      <c r="AQ69" s="8"/>
      <c r="AR69" s="9"/>
      <c r="AS69" s="10"/>
      <c r="AT69" s="8"/>
      <c r="AU69" s="9"/>
      <c r="AV69" s="10"/>
      <c r="AW69" s="8"/>
      <c r="AX69" s="9"/>
      <c r="AY69" s="10"/>
      <c r="AZ69" s="8"/>
      <c r="BA69" s="9"/>
      <c r="BB69" s="10"/>
      <c r="BC69" s="8"/>
      <c r="BD69" s="9"/>
      <c r="BE69" s="10"/>
      <c r="BF69" s="8"/>
      <c r="BG69" s="9"/>
      <c r="BH69" s="10"/>
      <c r="BI69" s="8"/>
      <c r="BJ69" s="9"/>
      <c r="BK69" s="10"/>
      <c r="BL69" s="8"/>
      <c r="BM69" s="9"/>
      <c r="BN69" s="10"/>
      <c r="BO69" s="32"/>
      <c r="BQ69" s="41">
        <f t="shared" si="2"/>
        <v>0</v>
      </c>
    </row>
    <row r="70" spans="1:69" ht="18" customHeight="1" x14ac:dyDescent="0.15">
      <c r="A70" s="116">
        <f t="shared" si="3"/>
        <v>0</v>
      </c>
      <c r="B70" s="62"/>
      <c r="C70" s="184">
        <f t="shared" si="1"/>
        <v>60</v>
      </c>
      <c r="D70" s="11"/>
      <c r="E70" s="2"/>
      <c r="F70" s="3"/>
      <c r="G70" s="4"/>
      <c r="H70" s="5"/>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7"/>
      <c r="AK70" s="8"/>
      <c r="AL70" s="9"/>
      <c r="AM70" s="10"/>
      <c r="AN70" s="8"/>
      <c r="AO70" s="9"/>
      <c r="AP70" s="10"/>
      <c r="AQ70" s="8"/>
      <c r="AR70" s="9"/>
      <c r="AS70" s="10"/>
      <c r="AT70" s="8"/>
      <c r="AU70" s="9"/>
      <c r="AV70" s="10"/>
      <c r="AW70" s="8"/>
      <c r="AX70" s="9"/>
      <c r="AY70" s="10"/>
      <c r="AZ70" s="8"/>
      <c r="BA70" s="9"/>
      <c r="BB70" s="10"/>
      <c r="BC70" s="8"/>
      <c r="BD70" s="9"/>
      <c r="BE70" s="10"/>
      <c r="BF70" s="8"/>
      <c r="BG70" s="9"/>
      <c r="BH70" s="10"/>
      <c r="BI70" s="8"/>
      <c r="BJ70" s="9"/>
      <c r="BK70" s="10"/>
      <c r="BL70" s="8"/>
      <c r="BM70" s="9"/>
      <c r="BN70" s="10"/>
      <c r="BO70" s="32"/>
      <c r="BQ70" s="41">
        <f t="shared" si="2"/>
        <v>0</v>
      </c>
    </row>
    <row r="71" spans="1:69" ht="18" customHeight="1" x14ac:dyDescent="0.15">
      <c r="A71" s="116">
        <f t="shared" si="3"/>
        <v>0</v>
      </c>
      <c r="B71" s="62"/>
      <c r="C71" s="184">
        <f t="shared" si="1"/>
        <v>61</v>
      </c>
      <c r="D71" s="11"/>
      <c r="E71" s="2"/>
      <c r="F71" s="3"/>
      <c r="G71" s="4"/>
      <c r="H71" s="5"/>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7"/>
      <c r="AK71" s="8"/>
      <c r="AL71" s="9"/>
      <c r="AM71" s="10"/>
      <c r="AN71" s="8"/>
      <c r="AO71" s="9"/>
      <c r="AP71" s="10"/>
      <c r="AQ71" s="8"/>
      <c r="AR71" s="9"/>
      <c r="AS71" s="10"/>
      <c r="AT71" s="8"/>
      <c r="AU71" s="9"/>
      <c r="AV71" s="10"/>
      <c r="AW71" s="8"/>
      <c r="AX71" s="9"/>
      <c r="AY71" s="10"/>
      <c r="AZ71" s="8"/>
      <c r="BA71" s="9"/>
      <c r="BB71" s="10"/>
      <c r="BC71" s="8"/>
      <c r="BD71" s="9"/>
      <c r="BE71" s="10"/>
      <c r="BF71" s="8"/>
      <c r="BG71" s="9"/>
      <c r="BH71" s="10"/>
      <c r="BI71" s="8"/>
      <c r="BJ71" s="9"/>
      <c r="BK71" s="10"/>
      <c r="BL71" s="8"/>
      <c r="BM71" s="9"/>
      <c r="BN71" s="10"/>
      <c r="BO71" s="32"/>
      <c r="BQ71" s="41">
        <f t="shared" si="2"/>
        <v>0</v>
      </c>
    </row>
    <row r="72" spans="1:69" ht="18" customHeight="1" x14ac:dyDescent="0.15">
      <c r="A72" s="116">
        <f t="shared" si="3"/>
        <v>0</v>
      </c>
      <c r="B72" s="62"/>
      <c r="C72" s="184">
        <f t="shared" si="1"/>
        <v>62</v>
      </c>
      <c r="D72" s="11"/>
      <c r="E72" s="2"/>
      <c r="F72" s="3"/>
      <c r="G72" s="4"/>
      <c r="H72" s="5"/>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7"/>
      <c r="AK72" s="8"/>
      <c r="AL72" s="9"/>
      <c r="AM72" s="10"/>
      <c r="AN72" s="8"/>
      <c r="AO72" s="9"/>
      <c r="AP72" s="10"/>
      <c r="AQ72" s="8"/>
      <c r="AR72" s="9"/>
      <c r="AS72" s="10"/>
      <c r="AT72" s="8"/>
      <c r="AU72" s="9"/>
      <c r="AV72" s="10"/>
      <c r="AW72" s="8"/>
      <c r="AX72" s="9"/>
      <c r="AY72" s="10"/>
      <c r="AZ72" s="8"/>
      <c r="BA72" s="9"/>
      <c r="BB72" s="10"/>
      <c r="BC72" s="8"/>
      <c r="BD72" s="9"/>
      <c r="BE72" s="10"/>
      <c r="BF72" s="8"/>
      <c r="BG72" s="9"/>
      <c r="BH72" s="10"/>
      <c r="BI72" s="8"/>
      <c r="BJ72" s="9"/>
      <c r="BK72" s="10"/>
      <c r="BL72" s="8"/>
      <c r="BM72" s="9"/>
      <c r="BN72" s="10"/>
      <c r="BO72" s="32"/>
      <c r="BQ72" s="41">
        <f t="shared" si="2"/>
        <v>0</v>
      </c>
    </row>
    <row r="73" spans="1:69" ht="18" customHeight="1" x14ac:dyDescent="0.15">
      <c r="A73" s="116">
        <f t="shared" si="3"/>
        <v>0</v>
      </c>
      <c r="B73" s="62"/>
      <c r="C73" s="184">
        <f t="shared" si="1"/>
        <v>63</v>
      </c>
      <c r="D73" s="11"/>
      <c r="E73" s="2"/>
      <c r="F73" s="3"/>
      <c r="G73" s="4"/>
      <c r="H73" s="5"/>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7"/>
      <c r="AK73" s="8"/>
      <c r="AL73" s="9"/>
      <c r="AM73" s="10"/>
      <c r="AN73" s="8"/>
      <c r="AO73" s="9"/>
      <c r="AP73" s="10"/>
      <c r="AQ73" s="8"/>
      <c r="AR73" s="9"/>
      <c r="AS73" s="10"/>
      <c r="AT73" s="8"/>
      <c r="AU73" s="9"/>
      <c r="AV73" s="10"/>
      <c r="AW73" s="8"/>
      <c r="AX73" s="9"/>
      <c r="AY73" s="10"/>
      <c r="AZ73" s="8"/>
      <c r="BA73" s="9"/>
      <c r="BB73" s="10"/>
      <c r="BC73" s="8"/>
      <c r="BD73" s="9"/>
      <c r="BE73" s="10"/>
      <c r="BF73" s="8"/>
      <c r="BG73" s="9"/>
      <c r="BH73" s="10"/>
      <c r="BI73" s="8"/>
      <c r="BJ73" s="9"/>
      <c r="BK73" s="10"/>
      <c r="BL73" s="8"/>
      <c r="BM73" s="9"/>
      <c r="BN73" s="10"/>
      <c r="BO73" s="32"/>
      <c r="BQ73" s="41">
        <f t="shared" si="2"/>
        <v>0</v>
      </c>
    </row>
    <row r="74" spans="1:69" ht="18" customHeight="1" x14ac:dyDescent="0.15">
      <c r="A74" s="116">
        <f t="shared" si="3"/>
        <v>0</v>
      </c>
      <c r="B74" s="62"/>
      <c r="C74" s="184">
        <f t="shared" si="1"/>
        <v>64</v>
      </c>
      <c r="D74" s="11"/>
      <c r="E74" s="2"/>
      <c r="F74" s="3"/>
      <c r="G74" s="4"/>
      <c r="H74" s="5"/>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7"/>
      <c r="AK74" s="8"/>
      <c r="AL74" s="9"/>
      <c r="AM74" s="10"/>
      <c r="AN74" s="8"/>
      <c r="AO74" s="9"/>
      <c r="AP74" s="10"/>
      <c r="AQ74" s="8"/>
      <c r="AR74" s="9"/>
      <c r="AS74" s="10"/>
      <c r="AT74" s="8"/>
      <c r="AU74" s="9"/>
      <c r="AV74" s="10"/>
      <c r="AW74" s="8"/>
      <c r="AX74" s="9"/>
      <c r="AY74" s="10"/>
      <c r="AZ74" s="8"/>
      <c r="BA74" s="9"/>
      <c r="BB74" s="10"/>
      <c r="BC74" s="8"/>
      <c r="BD74" s="9"/>
      <c r="BE74" s="10"/>
      <c r="BF74" s="8"/>
      <c r="BG74" s="9"/>
      <c r="BH74" s="10"/>
      <c r="BI74" s="8"/>
      <c r="BJ74" s="9"/>
      <c r="BK74" s="10"/>
      <c r="BL74" s="8"/>
      <c r="BM74" s="9"/>
      <c r="BN74" s="10"/>
      <c r="BO74" s="32"/>
      <c r="BQ74" s="41">
        <f t="shared" si="2"/>
        <v>0</v>
      </c>
    </row>
    <row r="75" spans="1:69" ht="18" customHeight="1" x14ac:dyDescent="0.15">
      <c r="A75" s="116">
        <f t="shared" ref="A75:A110" si="4">IFERROR(IF(AND(OR($C75=1,AND($C75&gt;1,$BQ75&gt;0)), TRIM($D75)=""),1001,0),3)</f>
        <v>0</v>
      </c>
      <c r="B75" s="62"/>
      <c r="C75" s="184">
        <f t="shared" si="1"/>
        <v>65</v>
      </c>
      <c r="D75" s="11"/>
      <c r="E75" s="2"/>
      <c r="F75" s="3"/>
      <c r="G75" s="4"/>
      <c r="H75" s="5"/>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7"/>
      <c r="AK75" s="8"/>
      <c r="AL75" s="9"/>
      <c r="AM75" s="10"/>
      <c r="AN75" s="8"/>
      <c r="AO75" s="9"/>
      <c r="AP75" s="10"/>
      <c r="AQ75" s="8"/>
      <c r="AR75" s="9"/>
      <c r="AS75" s="10"/>
      <c r="AT75" s="8"/>
      <c r="AU75" s="9"/>
      <c r="AV75" s="10"/>
      <c r="AW75" s="8"/>
      <c r="AX75" s="9"/>
      <c r="AY75" s="10"/>
      <c r="AZ75" s="8"/>
      <c r="BA75" s="9"/>
      <c r="BB75" s="10"/>
      <c r="BC75" s="8"/>
      <c r="BD75" s="9"/>
      <c r="BE75" s="10"/>
      <c r="BF75" s="8"/>
      <c r="BG75" s="9"/>
      <c r="BH75" s="10"/>
      <c r="BI75" s="8"/>
      <c r="BJ75" s="9"/>
      <c r="BK75" s="10"/>
      <c r="BL75" s="8"/>
      <c r="BM75" s="9"/>
      <c r="BN75" s="10"/>
      <c r="BO75" s="32"/>
      <c r="BQ75" s="41">
        <f t="shared" si="2"/>
        <v>0</v>
      </c>
    </row>
    <row r="76" spans="1:69" ht="18" customHeight="1" x14ac:dyDescent="0.15">
      <c r="A76" s="116">
        <f t="shared" si="4"/>
        <v>0</v>
      </c>
      <c r="B76" s="62"/>
      <c r="C76" s="184">
        <f t="shared" ref="C76:C110" si="5">C75+1</f>
        <v>66</v>
      </c>
      <c r="D76" s="11"/>
      <c r="E76" s="12"/>
      <c r="F76" s="13"/>
      <c r="G76" s="14"/>
      <c r="H76" s="15"/>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7"/>
      <c r="AK76" s="18"/>
      <c r="AL76" s="19"/>
      <c r="AM76" s="20"/>
      <c r="AN76" s="18"/>
      <c r="AO76" s="19"/>
      <c r="AP76" s="20"/>
      <c r="AQ76" s="18"/>
      <c r="AR76" s="19"/>
      <c r="AS76" s="10"/>
      <c r="AT76" s="8"/>
      <c r="AU76" s="9"/>
      <c r="AV76" s="10"/>
      <c r="AW76" s="8"/>
      <c r="AX76" s="9"/>
      <c r="AY76" s="10"/>
      <c r="AZ76" s="8"/>
      <c r="BA76" s="9"/>
      <c r="BB76" s="10"/>
      <c r="BC76" s="8"/>
      <c r="BD76" s="9"/>
      <c r="BE76" s="10"/>
      <c r="BF76" s="8"/>
      <c r="BG76" s="9"/>
      <c r="BH76" s="10"/>
      <c r="BI76" s="8"/>
      <c r="BJ76" s="9"/>
      <c r="BK76" s="10"/>
      <c r="BL76" s="8"/>
      <c r="BM76" s="9"/>
      <c r="BN76" s="10"/>
      <c r="BO76" s="32"/>
      <c r="BQ76" s="41">
        <f t="shared" ref="BQ76:BQ110" si="6">COUNTA($D76:$BO76)</f>
        <v>0</v>
      </c>
    </row>
    <row r="77" spans="1:69" ht="18" customHeight="1" x14ac:dyDescent="0.15">
      <c r="A77" s="116">
        <f t="shared" si="4"/>
        <v>0</v>
      </c>
      <c r="B77" s="62"/>
      <c r="C77" s="184">
        <f t="shared" si="5"/>
        <v>67</v>
      </c>
      <c r="D77" s="11"/>
      <c r="E77" s="2"/>
      <c r="F77" s="3"/>
      <c r="G77" s="4"/>
      <c r="H77" s="5"/>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7"/>
      <c r="AK77" s="8"/>
      <c r="AL77" s="9"/>
      <c r="AM77" s="10"/>
      <c r="AN77" s="8"/>
      <c r="AO77" s="9"/>
      <c r="AP77" s="10"/>
      <c r="AQ77" s="8"/>
      <c r="AR77" s="9"/>
      <c r="AS77" s="10"/>
      <c r="AT77" s="8"/>
      <c r="AU77" s="9"/>
      <c r="AV77" s="10"/>
      <c r="AW77" s="8"/>
      <c r="AX77" s="9"/>
      <c r="AY77" s="10"/>
      <c r="AZ77" s="8"/>
      <c r="BA77" s="9"/>
      <c r="BB77" s="10"/>
      <c r="BC77" s="8"/>
      <c r="BD77" s="9"/>
      <c r="BE77" s="10"/>
      <c r="BF77" s="8"/>
      <c r="BG77" s="9"/>
      <c r="BH77" s="10"/>
      <c r="BI77" s="8"/>
      <c r="BJ77" s="9"/>
      <c r="BK77" s="10"/>
      <c r="BL77" s="8"/>
      <c r="BM77" s="9"/>
      <c r="BN77" s="10"/>
      <c r="BO77" s="32"/>
      <c r="BQ77" s="41">
        <f t="shared" si="6"/>
        <v>0</v>
      </c>
    </row>
    <row r="78" spans="1:69" ht="18" customHeight="1" x14ac:dyDescent="0.15">
      <c r="A78" s="116">
        <f t="shared" si="4"/>
        <v>0</v>
      </c>
      <c r="B78" s="62"/>
      <c r="C78" s="184">
        <f t="shared" si="5"/>
        <v>68</v>
      </c>
      <c r="D78" s="11"/>
      <c r="E78" s="2"/>
      <c r="F78" s="3"/>
      <c r="G78" s="4"/>
      <c r="H78" s="5"/>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7"/>
      <c r="AK78" s="8"/>
      <c r="AL78" s="9"/>
      <c r="AM78" s="10"/>
      <c r="AN78" s="8"/>
      <c r="AO78" s="9"/>
      <c r="AP78" s="10"/>
      <c r="AQ78" s="8"/>
      <c r="AR78" s="9"/>
      <c r="AS78" s="10"/>
      <c r="AT78" s="8"/>
      <c r="AU78" s="9"/>
      <c r="AV78" s="10"/>
      <c r="AW78" s="8"/>
      <c r="AX78" s="9"/>
      <c r="AY78" s="10"/>
      <c r="AZ78" s="8"/>
      <c r="BA78" s="9"/>
      <c r="BB78" s="10"/>
      <c r="BC78" s="8"/>
      <c r="BD78" s="9"/>
      <c r="BE78" s="10"/>
      <c r="BF78" s="8"/>
      <c r="BG78" s="9"/>
      <c r="BH78" s="10"/>
      <c r="BI78" s="8"/>
      <c r="BJ78" s="9"/>
      <c r="BK78" s="10"/>
      <c r="BL78" s="8"/>
      <c r="BM78" s="9"/>
      <c r="BN78" s="10"/>
      <c r="BO78" s="32"/>
      <c r="BQ78" s="41">
        <f t="shared" si="6"/>
        <v>0</v>
      </c>
    </row>
    <row r="79" spans="1:69" ht="18" customHeight="1" x14ac:dyDescent="0.15">
      <c r="A79" s="116">
        <f t="shared" si="4"/>
        <v>0</v>
      </c>
      <c r="B79" s="62"/>
      <c r="C79" s="184">
        <f t="shared" si="5"/>
        <v>69</v>
      </c>
      <c r="D79" s="11"/>
      <c r="E79" s="2"/>
      <c r="F79" s="3"/>
      <c r="G79" s="4"/>
      <c r="H79" s="5"/>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7"/>
      <c r="AK79" s="8"/>
      <c r="AL79" s="9"/>
      <c r="AM79" s="10"/>
      <c r="AN79" s="8"/>
      <c r="AO79" s="9"/>
      <c r="AP79" s="10"/>
      <c r="AQ79" s="8"/>
      <c r="AR79" s="9"/>
      <c r="AS79" s="10"/>
      <c r="AT79" s="8"/>
      <c r="AU79" s="9"/>
      <c r="AV79" s="10"/>
      <c r="AW79" s="8"/>
      <c r="AX79" s="9"/>
      <c r="AY79" s="10"/>
      <c r="AZ79" s="8"/>
      <c r="BA79" s="9"/>
      <c r="BB79" s="10"/>
      <c r="BC79" s="8"/>
      <c r="BD79" s="9"/>
      <c r="BE79" s="10"/>
      <c r="BF79" s="8"/>
      <c r="BG79" s="9"/>
      <c r="BH79" s="10"/>
      <c r="BI79" s="8"/>
      <c r="BJ79" s="9"/>
      <c r="BK79" s="10"/>
      <c r="BL79" s="8"/>
      <c r="BM79" s="9"/>
      <c r="BN79" s="10"/>
      <c r="BO79" s="32"/>
      <c r="BQ79" s="41">
        <f t="shared" si="6"/>
        <v>0</v>
      </c>
    </row>
    <row r="80" spans="1:69" ht="18" customHeight="1" x14ac:dyDescent="0.15">
      <c r="A80" s="116">
        <f t="shared" si="4"/>
        <v>0</v>
      </c>
      <c r="B80" s="62"/>
      <c r="C80" s="184">
        <f t="shared" si="5"/>
        <v>70</v>
      </c>
      <c r="D80" s="11"/>
      <c r="E80" s="2"/>
      <c r="F80" s="3"/>
      <c r="G80" s="4"/>
      <c r="H80" s="5"/>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7"/>
      <c r="AK80" s="8"/>
      <c r="AL80" s="9"/>
      <c r="AM80" s="10"/>
      <c r="AN80" s="8"/>
      <c r="AO80" s="9"/>
      <c r="AP80" s="10"/>
      <c r="AQ80" s="8"/>
      <c r="AR80" s="9"/>
      <c r="AS80" s="10"/>
      <c r="AT80" s="8"/>
      <c r="AU80" s="9"/>
      <c r="AV80" s="10"/>
      <c r="AW80" s="8"/>
      <c r="AX80" s="9"/>
      <c r="AY80" s="10"/>
      <c r="AZ80" s="8"/>
      <c r="BA80" s="9"/>
      <c r="BB80" s="10"/>
      <c r="BC80" s="8"/>
      <c r="BD80" s="9"/>
      <c r="BE80" s="10"/>
      <c r="BF80" s="8"/>
      <c r="BG80" s="9"/>
      <c r="BH80" s="10"/>
      <c r="BI80" s="8"/>
      <c r="BJ80" s="9"/>
      <c r="BK80" s="10"/>
      <c r="BL80" s="8"/>
      <c r="BM80" s="9"/>
      <c r="BN80" s="10"/>
      <c r="BO80" s="32"/>
      <c r="BQ80" s="41">
        <f t="shared" si="6"/>
        <v>0</v>
      </c>
    </row>
    <row r="81" spans="1:69" ht="18" customHeight="1" x14ac:dyDescent="0.15">
      <c r="A81" s="116">
        <f t="shared" si="4"/>
        <v>0</v>
      </c>
      <c r="B81" s="62"/>
      <c r="C81" s="184">
        <f t="shared" si="5"/>
        <v>71</v>
      </c>
      <c r="D81" s="11"/>
      <c r="E81" s="2"/>
      <c r="F81" s="3"/>
      <c r="G81" s="4"/>
      <c r="H81" s="5"/>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7"/>
      <c r="AK81" s="8"/>
      <c r="AL81" s="9"/>
      <c r="AM81" s="10"/>
      <c r="AN81" s="8"/>
      <c r="AO81" s="9"/>
      <c r="AP81" s="10"/>
      <c r="AQ81" s="8"/>
      <c r="AR81" s="9"/>
      <c r="AS81" s="10"/>
      <c r="AT81" s="8"/>
      <c r="AU81" s="9"/>
      <c r="AV81" s="10"/>
      <c r="AW81" s="8"/>
      <c r="AX81" s="9"/>
      <c r="AY81" s="10"/>
      <c r="AZ81" s="8"/>
      <c r="BA81" s="9"/>
      <c r="BB81" s="10"/>
      <c r="BC81" s="8"/>
      <c r="BD81" s="9"/>
      <c r="BE81" s="10"/>
      <c r="BF81" s="8"/>
      <c r="BG81" s="9"/>
      <c r="BH81" s="10"/>
      <c r="BI81" s="8"/>
      <c r="BJ81" s="9"/>
      <c r="BK81" s="10"/>
      <c r="BL81" s="8"/>
      <c r="BM81" s="9"/>
      <c r="BN81" s="10"/>
      <c r="BO81" s="32"/>
      <c r="BQ81" s="41">
        <f t="shared" si="6"/>
        <v>0</v>
      </c>
    </row>
    <row r="82" spans="1:69" ht="18" customHeight="1" x14ac:dyDescent="0.15">
      <c r="A82" s="116">
        <f t="shared" si="4"/>
        <v>0</v>
      </c>
      <c r="B82" s="62"/>
      <c r="C82" s="184">
        <f t="shared" si="5"/>
        <v>72</v>
      </c>
      <c r="D82" s="11"/>
      <c r="E82" s="2"/>
      <c r="F82" s="3"/>
      <c r="G82" s="4"/>
      <c r="H82" s="5"/>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7"/>
      <c r="AK82" s="8"/>
      <c r="AL82" s="9"/>
      <c r="AM82" s="10"/>
      <c r="AN82" s="8"/>
      <c r="AO82" s="9"/>
      <c r="AP82" s="10"/>
      <c r="AQ82" s="8"/>
      <c r="AR82" s="9"/>
      <c r="AS82" s="10"/>
      <c r="AT82" s="8"/>
      <c r="AU82" s="9"/>
      <c r="AV82" s="10"/>
      <c r="AW82" s="8"/>
      <c r="AX82" s="9"/>
      <c r="AY82" s="10"/>
      <c r="AZ82" s="8"/>
      <c r="BA82" s="9"/>
      <c r="BB82" s="10"/>
      <c r="BC82" s="8"/>
      <c r="BD82" s="9"/>
      <c r="BE82" s="10"/>
      <c r="BF82" s="8"/>
      <c r="BG82" s="9"/>
      <c r="BH82" s="10"/>
      <c r="BI82" s="8"/>
      <c r="BJ82" s="9"/>
      <c r="BK82" s="10"/>
      <c r="BL82" s="8"/>
      <c r="BM82" s="9"/>
      <c r="BN82" s="10"/>
      <c r="BO82" s="32"/>
      <c r="BQ82" s="41">
        <f t="shared" si="6"/>
        <v>0</v>
      </c>
    </row>
    <row r="83" spans="1:69" ht="18" customHeight="1" x14ac:dyDescent="0.15">
      <c r="A83" s="116">
        <f t="shared" si="4"/>
        <v>0</v>
      </c>
      <c r="B83" s="62"/>
      <c r="C83" s="184">
        <f t="shared" si="5"/>
        <v>73</v>
      </c>
      <c r="D83" s="11"/>
      <c r="E83" s="2"/>
      <c r="F83" s="3"/>
      <c r="G83" s="4"/>
      <c r="H83" s="5"/>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7"/>
      <c r="AK83" s="8"/>
      <c r="AL83" s="9"/>
      <c r="AM83" s="10"/>
      <c r="AN83" s="8"/>
      <c r="AO83" s="9"/>
      <c r="AP83" s="10"/>
      <c r="AQ83" s="8"/>
      <c r="AR83" s="9"/>
      <c r="AS83" s="10"/>
      <c r="AT83" s="8"/>
      <c r="AU83" s="9"/>
      <c r="AV83" s="10"/>
      <c r="AW83" s="8"/>
      <c r="AX83" s="9"/>
      <c r="AY83" s="10"/>
      <c r="AZ83" s="8"/>
      <c r="BA83" s="9"/>
      <c r="BB83" s="10"/>
      <c r="BC83" s="8"/>
      <c r="BD83" s="9"/>
      <c r="BE83" s="10"/>
      <c r="BF83" s="8"/>
      <c r="BG83" s="9"/>
      <c r="BH83" s="10"/>
      <c r="BI83" s="8"/>
      <c r="BJ83" s="9"/>
      <c r="BK83" s="10"/>
      <c r="BL83" s="8"/>
      <c r="BM83" s="9"/>
      <c r="BN83" s="10"/>
      <c r="BO83" s="32"/>
      <c r="BQ83" s="41">
        <f t="shared" si="6"/>
        <v>0</v>
      </c>
    </row>
    <row r="84" spans="1:69" ht="18" customHeight="1" x14ac:dyDescent="0.15">
      <c r="A84" s="116">
        <f t="shared" si="4"/>
        <v>0</v>
      </c>
      <c r="B84" s="62"/>
      <c r="C84" s="184">
        <f t="shared" si="5"/>
        <v>74</v>
      </c>
      <c r="D84" s="11"/>
      <c r="E84" s="2"/>
      <c r="F84" s="3"/>
      <c r="G84" s="4"/>
      <c r="H84" s="5"/>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7"/>
      <c r="AK84" s="8"/>
      <c r="AL84" s="9"/>
      <c r="AM84" s="10"/>
      <c r="AN84" s="8"/>
      <c r="AO84" s="9"/>
      <c r="AP84" s="10"/>
      <c r="AQ84" s="8"/>
      <c r="AR84" s="9"/>
      <c r="AS84" s="10"/>
      <c r="AT84" s="8"/>
      <c r="AU84" s="9"/>
      <c r="AV84" s="10"/>
      <c r="AW84" s="8"/>
      <c r="AX84" s="9"/>
      <c r="AY84" s="10"/>
      <c r="AZ84" s="8"/>
      <c r="BA84" s="9"/>
      <c r="BB84" s="10"/>
      <c r="BC84" s="8"/>
      <c r="BD84" s="9"/>
      <c r="BE84" s="10"/>
      <c r="BF84" s="8"/>
      <c r="BG84" s="9"/>
      <c r="BH84" s="10"/>
      <c r="BI84" s="8"/>
      <c r="BJ84" s="9"/>
      <c r="BK84" s="10"/>
      <c r="BL84" s="8"/>
      <c r="BM84" s="9"/>
      <c r="BN84" s="10"/>
      <c r="BO84" s="32"/>
      <c r="BQ84" s="41">
        <f t="shared" si="6"/>
        <v>0</v>
      </c>
    </row>
    <row r="85" spans="1:69" ht="18" customHeight="1" x14ac:dyDescent="0.15">
      <c r="A85" s="116">
        <f t="shared" si="4"/>
        <v>0</v>
      </c>
      <c r="B85" s="62"/>
      <c r="C85" s="184">
        <f t="shared" si="5"/>
        <v>75</v>
      </c>
      <c r="D85" s="11"/>
      <c r="E85" s="2"/>
      <c r="F85" s="3"/>
      <c r="G85" s="4"/>
      <c r="H85" s="5"/>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7"/>
      <c r="AK85" s="8"/>
      <c r="AL85" s="9"/>
      <c r="AM85" s="10"/>
      <c r="AN85" s="8"/>
      <c r="AO85" s="9"/>
      <c r="AP85" s="10"/>
      <c r="AQ85" s="8"/>
      <c r="AR85" s="9"/>
      <c r="AS85" s="10"/>
      <c r="AT85" s="8"/>
      <c r="AU85" s="9"/>
      <c r="AV85" s="10"/>
      <c r="AW85" s="8"/>
      <c r="AX85" s="9"/>
      <c r="AY85" s="10"/>
      <c r="AZ85" s="8"/>
      <c r="BA85" s="9"/>
      <c r="BB85" s="10"/>
      <c r="BC85" s="8"/>
      <c r="BD85" s="9"/>
      <c r="BE85" s="10"/>
      <c r="BF85" s="8"/>
      <c r="BG85" s="9"/>
      <c r="BH85" s="10"/>
      <c r="BI85" s="8"/>
      <c r="BJ85" s="9"/>
      <c r="BK85" s="10"/>
      <c r="BL85" s="8"/>
      <c r="BM85" s="9"/>
      <c r="BN85" s="10"/>
      <c r="BO85" s="32"/>
      <c r="BQ85" s="41">
        <f t="shared" si="6"/>
        <v>0</v>
      </c>
    </row>
    <row r="86" spans="1:69" ht="18" customHeight="1" x14ac:dyDescent="0.15">
      <c r="A86" s="116">
        <f t="shared" si="4"/>
        <v>0</v>
      </c>
      <c r="B86" s="62"/>
      <c r="C86" s="184">
        <f t="shared" si="5"/>
        <v>76</v>
      </c>
      <c r="D86" s="11"/>
      <c r="E86" s="2"/>
      <c r="F86" s="3"/>
      <c r="G86" s="4"/>
      <c r="H86" s="5"/>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7"/>
      <c r="AK86" s="8"/>
      <c r="AL86" s="9"/>
      <c r="AM86" s="10"/>
      <c r="AN86" s="8"/>
      <c r="AO86" s="9"/>
      <c r="AP86" s="10"/>
      <c r="AQ86" s="8"/>
      <c r="AR86" s="9"/>
      <c r="AS86" s="10"/>
      <c r="AT86" s="8"/>
      <c r="AU86" s="9"/>
      <c r="AV86" s="10"/>
      <c r="AW86" s="8"/>
      <c r="AX86" s="9"/>
      <c r="AY86" s="10"/>
      <c r="AZ86" s="8"/>
      <c r="BA86" s="9"/>
      <c r="BB86" s="10"/>
      <c r="BC86" s="8"/>
      <c r="BD86" s="9"/>
      <c r="BE86" s="10"/>
      <c r="BF86" s="8"/>
      <c r="BG86" s="9"/>
      <c r="BH86" s="10"/>
      <c r="BI86" s="8"/>
      <c r="BJ86" s="9"/>
      <c r="BK86" s="10"/>
      <c r="BL86" s="8"/>
      <c r="BM86" s="9"/>
      <c r="BN86" s="10"/>
      <c r="BO86" s="32"/>
      <c r="BQ86" s="41">
        <f t="shared" si="6"/>
        <v>0</v>
      </c>
    </row>
    <row r="87" spans="1:69" ht="18" customHeight="1" x14ac:dyDescent="0.15">
      <c r="A87" s="116">
        <f t="shared" si="4"/>
        <v>0</v>
      </c>
      <c r="B87" s="62"/>
      <c r="C87" s="184">
        <f t="shared" si="5"/>
        <v>77</v>
      </c>
      <c r="D87" s="11"/>
      <c r="E87" s="2"/>
      <c r="F87" s="3"/>
      <c r="G87" s="4"/>
      <c r="H87" s="5"/>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7"/>
      <c r="AK87" s="8"/>
      <c r="AL87" s="9"/>
      <c r="AM87" s="10"/>
      <c r="AN87" s="8"/>
      <c r="AO87" s="9"/>
      <c r="AP87" s="10"/>
      <c r="AQ87" s="8"/>
      <c r="AR87" s="9"/>
      <c r="AS87" s="10"/>
      <c r="AT87" s="8"/>
      <c r="AU87" s="9"/>
      <c r="AV87" s="10"/>
      <c r="AW87" s="8"/>
      <c r="AX87" s="9"/>
      <c r="AY87" s="10"/>
      <c r="AZ87" s="8"/>
      <c r="BA87" s="9"/>
      <c r="BB87" s="10"/>
      <c r="BC87" s="8"/>
      <c r="BD87" s="9"/>
      <c r="BE87" s="10"/>
      <c r="BF87" s="8"/>
      <c r="BG87" s="9"/>
      <c r="BH87" s="10"/>
      <c r="BI87" s="8"/>
      <c r="BJ87" s="9"/>
      <c r="BK87" s="10"/>
      <c r="BL87" s="8"/>
      <c r="BM87" s="9"/>
      <c r="BN87" s="10"/>
      <c r="BO87" s="32"/>
      <c r="BQ87" s="41">
        <f t="shared" si="6"/>
        <v>0</v>
      </c>
    </row>
    <row r="88" spans="1:69" ht="18" customHeight="1" x14ac:dyDescent="0.15">
      <c r="A88" s="116">
        <f t="shared" si="4"/>
        <v>0</v>
      </c>
      <c r="B88" s="62"/>
      <c r="C88" s="184">
        <f t="shared" si="5"/>
        <v>78</v>
      </c>
      <c r="D88" s="11"/>
      <c r="E88" s="2"/>
      <c r="F88" s="3"/>
      <c r="G88" s="4"/>
      <c r="H88" s="5"/>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7"/>
      <c r="AK88" s="8"/>
      <c r="AL88" s="9"/>
      <c r="AM88" s="10"/>
      <c r="AN88" s="8"/>
      <c r="AO88" s="9"/>
      <c r="AP88" s="10"/>
      <c r="AQ88" s="8"/>
      <c r="AR88" s="9"/>
      <c r="AS88" s="10"/>
      <c r="AT88" s="8"/>
      <c r="AU88" s="9"/>
      <c r="AV88" s="10"/>
      <c r="AW88" s="8"/>
      <c r="AX88" s="9"/>
      <c r="AY88" s="10"/>
      <c r="AZ88" s="8"/>
      <c r="BA88" s="9"/>
      <c r="BB88" s="10"/>
      <c r="BC88" s="8"/>
      <c r="BD88" s="9"/>
      <c r="BE88" s="10"/>
      <c r="BF88" s="8"/>
      <c r="BG88" s="9"/>
      <c r="BH88" s="10"/>
      <c r="BI88" s="8"/>
      <c r="BJ88" s="9"/>
      <c r="BK88" s="10"/>
      <c r="BL88" s="8"/>
      <c r="BM88" s="9"/>
      <c r="BN88" s="10"/>
      <c r="BO88" s="32"/>
      <c r="BQ88" s="41">
        <f t="shared" si="6"/>
        <v>0</v>
      </c>
    </row>
    <row r="89" spans="1:69" ht="18" customHeight="1" x14ac:dyDescent="0.15">
      <c r="A89" s="116">
        <f t="shared" si="4"/>
        <v>0</v>
      </c>
      <c r="B89" s="62"/>
      <c r="C89" s="184">
        <f t="shared" si="5"/>
        <v>79</v>
      </c>
      <c r="D89" s="11"/>
      <c r="E89" s="2"/>
      <c r="F89" s="3"/>
      <c r="G89" s="4"/>
      <c r="H89" s="5"/>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7"/>
      <c r="AK89" s="8"/>
      <c r="AL89" s="9"/>
      <c r="AM89" s="10"/>
      <c r="AN89" s="8"/>
      <c r="AO89" s="9"/>
      <c r="AP89" s="10"/>
      <c r="AQ89" s="8"/>
      <c r="AR89" s="9"/>
      <c r="AS89" s="10"/>
      <c r="AT89" s="8"/>
      <c r="AU89" s="9"/>
      <c r="AV89" s="10"/>
      <c r="AW89" s="8"/>
      <c r="AX89" s="9"/>
      <c r="AY89" s="10"/>
      <c r="AZ89" s="8"/>
      <c r="BA89" s="9"/>
      <c r="BB89" s="10"/>
      <c r="BC89" s="8"/>
      <c r="BD89" s="9"/>
      <c r="BE89" s="10"/>
      <c r="BF89" s="8"/>
      <c r="BG89" s="9"/>
      <c r="BH89" s="10"/>
      <c r="BI89" s="8"/>
      <c r="BJ89" s="9"/>
      <c r="BK89" s="10"/>
      <c r="BL89" s="8"/>
      <c r="BM89" s="9"/>
      <c r="BN89" s="10"/>
      <c r="BO89" s="32"/>
      <c r="BQ89" s="41">
        <f t="shared" si="6"/>
        <v>0</v>
      </c>
    </row>
    <row r="90" spans="1:69" ht="18" customHeight="1" x14ac:dyDescent="0.15">
      <c r="A90" s="116">
        <f t="shared" si="4"/>
        <v>0</v>
      </c>
      <c r="B90" s="62"/>
      <c r="C90" s="184">
        <f t="shared" si="5"/>
        <v>80</v>
      </c>
      <c r="D90" s="11"/>
      <c r="E90" s="2"/>
      <c r="F90" s="3"/>
      <c r="G90" s="4"/>
      <c r="H90" s="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7"/>
      <c r="AK90" s="8"/>
      <c r="AL90" s="9"/>
      <c r="AM90" s="10"/>
      <c r="AN90" s="8"/>
      <c r="AO90" s="9"/>
      <c r="AP90" s="10"/>
      <c r="AQ90" s="8"/>
      <c r="AR90" s="9"/>
      <c r="AS90" s="10"/>
      <c r="AT90" s="8"/>
      <c r="AU90" s="9"/>
      <c r="AV90" s="10"/>
      <c r="AW90" s="8"/>
      <c r="AX90" s="9"/>
      <c r="AY90" s="10"/>
      <c r="AZ90" s="8"/>
      <c r="BA90" s="9"/>
      <c r="BB90" s="10"/>
      <c r="BC90" s="8"/>
      <c r="BD90" s="9"/>
      <c r="BE90" s="10"/>
      <c r="BF90" s="8"/>
      <c r="BG90" s="9"/>
      <c r="BH90" s="10"/>
      <c r="BI90" s="8"/>
      <c r="BJ90" s="9"/>
      <c r="BK90" s="10"/>
      <c r="BL90" s="8"/>
      <c r="BM90" s="9"/>
      <c r="BN90" s="10"/>
      <c r="BO90" s="32"/>
      <c r="BQ90" s="41">
        <f t="shared" si="6"/>
        <v>0</v>
      </c>
    </row>
    <row r="91" spans="1:69" ht="18" customHeight="1" x14ac:dyDescent="0.15">
      <c r="A91" s="116">
        <f t="shared" si="4"/>
        <v>0</v>
      </c>
      <c r="B91" s="62"/>
      <c r="C91" s="184">
        <f t="shared" si="5"/>
        <v>81</v>
      </c>
      <c r="D91" s="11"/>
      <c r="E91" s="2"/>
      <c r="F91" s="3"/>
      <c r="G91" s="4"/>
      <c r="H91" s="5"/>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7"/>
      <c r="AK91" s="8"/>
      <c r="AL91" s="9"/>
      <c r="AM91" s="10"/>
      <c r="AN91" s="8"/>
      <c r="AO91" s="9"/>
      <c r="AP91" s="10"/>
      <c r="AQ91" s="8"/>
      <c r="AR91" s="9"/>
      <c r="AS91" s="10"/>
      <c r="AT91" s="8"/>
      <c r="AU91" s="9"/>
      <c r="AV91" s="10"/>
      <c r="AW91" s="8"/>
      <c r="AX91" s="9"/>
      <c r="AY91" s="10"/>
      <c r="AZ91" s="8"/>
      <c r="BA91" s="9"/>
      <c r="BB91" s="10"/>
      <c r="BC91" s="8"/>
      <c r="BD91" s="9"/>
      <c r="BE91" s="10"/>
      <c r="BF91" s="8"/>
      <c r="BG91" s="9"/>
      <c r="BH91" s="10"/>
      <c r="BI91" s="8"/>
      <c r="BJ91" s="9"/>
      <c r="BK91" s="10"/>
      <c r="BL91" s="8"/>
      <c r="BM91" s="9"/>
      <c r="BN91" s="10"/>
      <c r="BO91" s="32"/>
      <c r="BQ91" s="41">
        <f t="shared" si="6"/>
        <v>0</v>
      </c>
    </row>
    <row r="92" spans="1:69" ht="18" customHeight="1" x14ac:dyDescent="0.15">
      <c r="A92" s="116">
        <f t="shared" si="4"/>
        <v>0</v>
      </c>
      <c r="B92" s="62"/>
      <c r="C92" s="184">
        <f t="shared" si="5"/>
        <v>82</v>
      </c>
      <c r="D92" s="11"/>
      <c r="E92" s="2"/>
      <c r="F92" s="3"/>
      <c r="G92" s="4"/>
      <c r="H92" s="5"/>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7"/>
      <c r="AK92" s="8"/>
      <c r="AL92" s="9"/>
      <c r="AM92" s="10"/>
      <c r="AN92" s="8"/>
      <c r="AO92" s="9"/>
      <c r="AP92" s="10"/>
      <c r="AQ92" s="8"/>
      <c r="AR92" s="9"/>
      <c r="AS92" s="10"/>
      <c r="AT92" s="8"/>
      <c r="AU92" s="9"/>
      <c r="AV92" s="10"/>
      <c r="AW92" s="8"/>
      <c r="AX92" s="9"/>
      <c r="AY92" s="10"/>
      <c r="AZ92" s="8"/>
      <c r="BA92" s="9"/>
      <c r="BB92" s="10"/>
      <c r="BC92" s="8"/>
      <c r="BD92" s="9"/>
      <c r="BE92" s="10"/>
      <c r="BF92" s="8"/>
      <c r="BG92" s="9"/>
      <c r="BH92" s="10"/>
      <c r="BI92" s="8"/>
      <c r="BJ92" s="9"/>
      <c r="BK92" s="10"/>
      <c r="BL92" s="8"/>
      <c r="BM92" s="9"/>
      <c r="BN92" s="10"/>
      <c r="BO92" s="32"/>
      <c r="BQ92" s="41">
        <f t="shared" si="6"/>
        <v>0</v>
      </c>
    </row>
    <row r="93" spans="1:69" ht="18" customHeight="1" x14ac:dyDescent="0.15">
      <c r="A93" s="116">
        <f t="shared" si="4"/>
        <v>0</v>
      </c>
      <c r="B93" s="62"/>
      <c r="C93" s="184">
        <f t="shared" si="5"/>
        <v>83</v>
      </c>
      <c r="D93" s="11"/>
      <c r="E93" s="2"/>
      <c r="F93" s="3"/>
      <c r="G93" s="4"/>
      <c r="H93" s="5"/>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7"/>
      <c r="AK93" s="8"/>
      <c r="AL93" s="9"/>
      <c r="AM93" s="10"/>
      <c r="AN93" s="8"/>
      <c r="AO93" s="9"/>
      <c r="AP93" s="10"/>
      <c r="AQ93" s="8"/>
      <c r="AR93" s="9"/>
      <c r="AS93" s="10"/>
      <c r="AT93" s="8"/>
      <c r="AU93" s="9"/>
      <c r="AV93" s="10"/>
      <c r="AW93" s="8"/>
      <c r="AX93" s="9"/>
      <c r="AY93" s="10"/>
      <c r="AZ93" s="8"/>
      <c r="BA93" s="9"/>
      <c r="BB93" s="10"/>
      <c r="BC93" s="8"/>
      <c r="BD93" s="9"/>
      <c r="BE93" s="10"/>
      <c r="BF93" s="8"/>
      <c r="BG93" s="9"/>
      <c r="BH93" s="10"/>
      <c r="BI93" s="8"/>
      <c r="BJ93" s="9"/>
      <c r="BK93" s="10"/>
      <c r="BL93" s="8"/>
      <c r="BM93" s="9"/>
      <c r="BN93" s="10"/>
      <c r="BO93" s="32"/>
      <c r="BQ93" s="41">
        <f t="shared" si="6"/>
        <v>0</v>
      </c>
    </row>
    <row r="94" spans="1:69" ht="18" customHeight="1" x14ac:dyDescent="0.15">
      <c r="A94" s="116">
        <f t="shared" si="4"/>
        <v>0</v>
      </c>
      <c r="B94" s="62"/>
      <c r="C94" s="184">
        <f t="shared" si="5"/>
        <v>84</v>
      </c>
      <c r="D94" s="11"/>
      <c r="E94" s="2"/>
      <c r="F94" s="3"/>
      <c r="G94" s="4"/>
      <c r="H94" s="5"/>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7"/>
      <c r="AK94" s="8"/>
      <c r="AL94" s="9"/>
      <c r="AM94" s="10"/>
      <c r="AN94" s="8"/>
      <c r="AO94" s="9"/>
      <c r="AP94" s="10"/>
      <c r="AQ94" s="8"/>
      <c r="AR94" s="9"/>
      <c r="AS94" s="10"/>
      <c r="AT94" s="8"/>
      <c r="AU94" s="9"/>
      <c r="AV94" s="10"/>
      <c r="AW94" s="8"/>
      <c r="AX94" s="9"/>
      <c r="AY94" s="10"/>
      <c r="AZ94" s="8"/>
      <c r="BA94" s="9"/>
      <c r="BB94" s="10"/>
      <c r="BC94" s="8"/>
      <c r="BD94" s="9"/>
      <c r="BE94" s="10"/>
      <c r="BF94" s="8"/>
      <c r="BG94" s="9"/>
      <c r="BH94" s="10"/>
      <c r="BI94" s="8"/>
      <c r="BJ94" s="9"/>
      <c r="BK94" s="10"/>
      <c r="BL94" s="8"/>
      <c r="BM94" s="9"/>
      <c r="BN94" s="10"/>
      <c r="BO94" s="32"/>
      <c r="BQ94" s="41">
        <f t="shared" si="6"/>
        <v>0</v>
      </c>
    </row>
    <row r="95" spans="1:69" ht="18" customHeight="1" x14ac:dyDescent="0.15">
      <c r="A95" s="116">
        <f t="shared" si="4"/>
        <v>0</v>
      </c>
      <c r="B95" s="62"/>
      <c r="C95" s="184">
        <f t="shared" si="5"/>
        <v>85</v>
      </c>
      <c r="D95" s="11"/>
      <c r="E95" s="2"/>
      <c r="F95" s="3"/>
      <c r="G95" s="4"/>
      <c r="H95" s="5"/>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7"/>
      <c r="AK95" s="8"/>
      <c r="AL95" s="9"/>
      <c r="AM95" s="10"/>
      <c r="AN95" s="8"/>
      <c r="AO95" s="9"/>
      <c r="AP95" s="10"/>
      <c r="AQ95" s="8"/>
      <c r="AR95" s="9"/>
      <c r="AS95" s="10"/>
      <c r="AT95" s="8"/>
      <c r="AU95" s="9"/>
      <c r="AV95" s="10"/>
      <c r="AW95" s="8"/>
      <c r="AX95" s="9"/>
      <c r="AY95" s="10"/>
      <c r="AZ95" s="8"/>
      <c r="BA95" s="9"/>
      <c r="BB95" s="10"/>
      <c r="BC95" s="8"/>
      <c r="BD95" s="9"/>
      <c r="BE95" s="10"/>
      <c r="BF95" s="8"/>
      <c r="BG95" s="9"/>
      <c r="BH95" s="10"/>
      <c r="BI95" s="8"/>
      <c r="BJ95" s="9"/>
      <c r="BK95" s="10"/>
      <c r="BL95" s="8"/>
      <c r="BM95" s="9"/>
      <c r="BN95" s="10"/>
      <c r="BO95" s="32"/>
      <c r="BQ95" s="41">
        <f t="shared" si="6"/>
        <v>0</v>
      </c>
    </row>
    <row r="96" spans="1:69" ht="18" customHeight="1" x14ac:dyDescent="0.15">
      <c r="A96" s="116">
        <f t="shared" si="4"/>
        <v>0</v>
      </c>
      <c r="B96" s="62"/>
      <c r="C96" s="184">
        <f t="shared" si="5"/>
        <v>86</v>
      </c>
      <c r="D96" s="11"/>
      <c r="E96" s="2"/>
      <c r="F96" s="3"/>
      <c r="G96" s="4"/>
      <c r="H96" s="5"/>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7"/>
      <c r="AK96" s="8"/>
      <c r="AL96" s="9"/>
      <c r="AM96" s="10"/>
      <c r="AN96" s="8"/>
      <c r="AO96" s="9"/>
      <c r="AP96" s="10"/>
      <c r="AQ96" s="8"/>
      <c r="AR96" s="9"/>
      <c r="AS96" s="20"/>
      <c r="AT96" s="18"/>
      <c r="AU96" s="19"/>
      <c r="AV96" s="20"/>
      <c r="AW96" s="18"/>
      <c r="AX96" s="19"/>
      <c r="AY96" s="20"/>
      <c r="AZ96" s="18"/>
      <c r="BA96" s="19"/>
      <c r="BB96" s="10"/>
      <c r="BC96" s="8"/>
      <c r="BD96" s="9"/>
      <c r="BE96" s="10"/>
      <c r="BF96" s="8"/>
      <c r="BG96" s="9"/>
      <c r="BH96" s="10"/>
      <c r="BI96" s="8"/>
      <c r="BJ96" s="9"/>
      <c r="BK96" s="10"/>
      <c r="BL96" s="8"/>
      <c r="BM96" s="9"/>
      <c r="BN96" s="10"/>
      <c r="BO96" s="32"/>
      <c r="BQ96" s="41">
        <f t="shared" si="6"/>
        <v>0</v>
      </c>
    </row>
    <row r="97" spans="1:69" ht="18" customHeight="1" x14ac:dyDescent="0.15">
      <c r="A97" s="116">
        <f t="shared" si="4"/>
        <v>0</v>
      </c>
      <c r="B97" s="62"/>
      <c r="C97" s="184">
        <f t="shared" si="5"/>
        <v>87</v>
      </c>
      <c r="D97" s="11"/>
      <c r="E97" s="2"/>
      <c r="F97" s="3"/>
      <c r="G97" s="4"/>
      <c r="H97" s="5"/>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7"/>
      <c r="AK97" s="8"/>
      <c r="AL97" s="9"/>
      <c r="AM97" s="10"/>
      <c r="AN97" s="8"/>
      <c r="AO97" s="9"/>
      <c r="AP97" s="10"/>
      <c r="AQ97" s="8"/>
      <c r="AR97" s="9"/>
      <c r="AS97" s="10"/>
      <c r="AT97" s="8"/>
      <c r="AU97" s="9"/>
      <c r="AV97" s="10"/>
      <c r="AW97" s="8"/>
      <c r="AX97" s="9"/>
      <c r="AY97" s="10"/>
      <c r="AZ97" s="8"/>
      <c r="BA97" s="9"/>
      <c r="BB97" s="10"/>
      <c r="BC97" s="8"/>
      <c r="BD97" s="9"/>
      <c r="BE97" s="10"/>
      <c r="BF97" s="21"/>
      <c r="BG97" s="9"/>
      <c r="BH97" s="10"/>
      <c r="BI97" s="8"/>
      <c r="BJ97" s="9"/>
      <c r="BK97" s="10"/>
      <c r="BL97" s="8"/>
      <c r="BM97" s="9"/>
      <c r="BN97" s="10"/>
      <c r="BO97" s="32"/>
      <c r="BQ97" s="41">
        <f t="shared" si="6"/>
        <v>0</v>
      </c>
    </row>
    <row r="98" spans="1:69" ht="18" customHeight="1" x14ac:dyDescent="0.15">
      <c r="A98" s="116">
        <f t="shared" si="4"/>
        <v>0</v>
      </c>
      <c r="B98" s="62"/>
      <c r="C98" s="184">
        <f t="shared" si="5"/>
        <v>88</v>
      </c>
      <c r="D98" s="11"/>
      <c r="E98" s="2"/>
      <c r="F98" s="3"/>
      <c r="G98" s="4"/>
      <c r="H98" s="5"/>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7"/>
      <c r="AK98" s="8"/>
      <c r="AL98" s="9"/>
      <c r="AM98" s="10"/>
      <c r="AN98" s="8"/>
      <c r="AO98" s="9"/>
      <c r="AP98" s="10"/>
      <c r="AQ98" s="8"/>
      <c r="AR98" s="9"/>
      <c r="AS98" s="10"/>
      <c r="AT98" s="8"/>
      <c r="AU98" s="9"/>
      <c r="AV98" s="10"/>
      <c r="AW98" s="8"/>
      <c r="AX98" s="9"/>
      <c r="AY98" s="10"/>
      <c r="AZ98" s="8"/>
      <c r="BA98" s="9"/>
      <c r="BB98" s="10"/>
      <c r="BC98" s="8"/>
      <c r="BD98" s="9"/>
      <c r="BE98" s="10"/>
      <c r="BF98" s="21"/>
      <c r="BG98" s="9"/>
      <c r="BH98" s="10"/>
      <c r="BI98" s="8"/>
      <c r="BJ98" s="9"/>
      <c r="BK98" s="10"/>
      <c r="BL98" s="8"/>
      <c r="BM98" s="9"/>
      <c r="BN98" s="10"/>
      <c r="BO98" s="32"/>
      <c r="BQ98" s="41">
        <f t="shared" si="6"/>
        <v>0</v>
      </c>
    </row>
    <row r="99" spans="1:69" ht="18" customHeight="1" x14ac:dyDescent="0.15">
      <c r="A99" s="116">
        <f t="shared" si="4"/>
        <v>0</v>
      </c>
      <c r="B99" s="62"/>
      <c r="C99" s="184">
        <f t="shared" si="5"/>
        <v>89</v>
      </c>
      <c r="D99" s="11"/>
      <c r="E99" s="2"/>
      <c r="F99" s="3"/>
      <c r="G99" s="4"/>
      <c r="H99" s="5"/>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7"/>
      <c r="AK99" s="8"/>
      <c r="AL99" s="9"/>
      <c r="AM99" s="10"/>
      <c r="AN99" s="8"/>
      <c r="AO99" s="9"/>
      <c r="AP99" s="10"/>
      <c r="AQ99" s="8"/>
      <c r="AR99" s="9"/>
      <c r="AS99" s="10"/>
      <c r="AT99" s="8"/>
      <c r="AU99" s="9"/>
      <c r="AV99" s="10"/>
      <c r="AW99" s="8"/>
      <c r="AX99" s="9"/>
      <c r="AY99" s="10"/>
      <c r="AZ99" s="8"/>
      <c r="BA99" s="9"/>
      <c r="BB99" s="10"/>
      <c r="BC99" s="8"/>
      <c r="BD99" s="9"/>
      <c r="BE99" s="10"/>
      <c r="BF99" s="21"/>
      <c r="BG99" s="9"/>
      <c r="BH99" s="10"/>
      <c r="BI99" s="8"/>
      <c r="BJ99" s="9"/>
      <c r="BK99" s="10"/>
      <c r="BL99" s="8"/>
      <c r="BM99" s="9"/>
      <c r="BN99" s="10"/>
      <c r="BO99" s="32"/>
      <c r="BQ99" s="41">
        <f t="shared" si="6"/>
        <v>0</v>
      </c>
    </row>
    <row r="100" spans="1:69" ht="18" customHeight="1" x14ac:dyDescent="0.15">
      <c r="A100" s="116">
        <f t="shared" si="4"/>
        <v>0</v>
      </c>
      <c r="B100" s="62"/>
      <c r="C100" s="184">
        <f t="shared" si="5"/>
        <v>90</v>
      </c>
      <c r="D100" s="11"/>
      <c r="E100" s="2"/>
      <c r="F100" s="3"/>
      <c r="G100" s="4"/>
      <c r="H100" s="5"/>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7"/>
      <c r="AK100" s="8"/>
      <c r="AL100" s="9"/>
      <c r="AM100" s="10"/>
      <c r="AN100" s="8"/>
      <c r="AO100" s="9"/>
      <c r="AP100" s="10"/>
      <c r="AQ100" s="8"/>
      <c r="AR100" s="9"/>
      <c r="AS100" s="10"/>
      <c r="AT100" s="8"/>
      <c r="AU100" s="9"/>
      <c r="AV100" s="10"/>
      <c r="AW100" s="8"/>
      <c r="AX100" s="9"/>
      <c r="AY100" s="10"/>
      <c r="AZ100" s="8"/>
      <c r="BA100" s="9"/>
      <c r="BB100" s="10"/>
      <c r="BC100" s="8"/>
      <c r="BD100" s="9"/>
      <c r="BE100" s="10"/>
      <c r="BF100" s="21"/>
      <c r="BG100" s="9"/>
      <c r="BH100" s="10"/>
      <c r="BI100" s="8"/>
      <c r="BJ100" s="9"/>
      <c r="BK100" s="10"/>
      <c r="BL100" s="8"/>
      <c r="BM100" s="9"/>
      <c r="BN100" s="10"/>
      <c r="BO100" s="32"/>
      <c r="BQ100" s="41">
        <f t="shared" si="6"/>
        <v>0</v>
      </c>
    </row>
    <row r="101" spans="1:69" ht="18" customHeight="1" x14ac:dyDescent="0.15">
      <c r="A101" s="116">
        <f t="shared" si="4"/>
        <v>0</v>
      </c>
      <c r="B101" s="62"/>
      <c r="C101" s="184">
        <f t="shared" si="5"/>
        <v>91</v>
      </c>
      <c r="D101" s="11"/>
      <c r="E101" s="2"/>
      <c r="F101" s="3"/>
      <c r="G101" s="4"/>
      <c r="H101" s="5"/>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7"/>
      <c r="AK101" s="8"/>
      <c r="AL101" s="9"/>
      <c r="AM101" s="10"/>
      <c r="AN101" s="8"/>
      <c r="AO101" s="9"/>
      <c r="AP101" s="10"/>
      <c r="AQ101" s="8"/>
      <c r="AR101" s="9"/>
      <c r="AS101" s="10"/>
      <c r="AT101" s="8"/>
      <c r="AU101" s="9"/>
      <c r="AV101" s="10"/>
      <c r="AW101" s="8"/>
      <c r="AX101" s="9"/>
      <c r="AY101" s="10"/>
      <c r="AZ101" s="8"/>
      <c r="BA101" s="9"/>
      <c r="BB101" s="10"/>
      <c r="BC101" s="8"/>
      <c r="BD101" s="9"/>
      <c r="BE101" s="10"/>
      <c r="BF101" s="21"/>
      <c r="BG101" s="9"/>
      <c r="BH101" s="10"/>
      <c r="BI101" s="8"/>
      <c r="BJ101" s="9"/>
      <c r="BK101" s="10"/>
      <c r="BL101" s="8"/>
      <c r="BM101" s="9"/>
      <c r="BN101" s="10"/>
      <c r="BO101" s="32"/>
      <c r="BQ101" s="41">
        <f t="shared" si="6"/>
        <v>0</v>
      </c>
    </row>
    <row r="102" spans="1:69" ht="18" customHeight="1" x14ac:dyDescent="0.15">
      <c r="A102" s="116">
        <f t="shared" si="4"/>
        <v>0</v>
      </c>
      <c r="B102" s="62"/>
      <c r="C102" s="184">
        <f t="shared" si="5"/>
        <v>92</v>
      </c>
      <c r="D102" s="11"/>
      <c r="E102" s="2"/>
      <c r="F102" s="3"/>
      <c r="G102" s="4"/>
      <c r="H102" s="5"/>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7"/>
      <c r="AK102" s="8"/>
      <c r="AL102" s="9"/>
      <c r="AM102" s="10"/>
      <c r="AN102" s="8"/>
      <c r="AO102" s="9"/>
      <c r="AP102" s="10"/>
      <c r="AQ102" s="8"/>
      <c r="AR102" s="9"/>
      <c r="AS102" s="10"/>
      <c r="AT102" s="8"/>
      <c r="AU102" s="9"/>
      <c r="AV102" s="10"/>
      <c r="AW102" s="8"/>
      <c r="AX102" s="9"/>
      <c r="AY102" s="10"/>
      <c r="AZ102" s="8"/>
      <c r="BA102" s="9"/>
      <c r="BB102" s="10"/>
      <c r="BC102" s="8"/>
      <c r="BD102" s="9"/>
      <c r="BE102" s="10"/>
      <c r="BF102" s="21"/>
      <c r="BG102" s="9"/>
      <c r="BH102" s="10"/>
      <c r="BI102" s="8"/>
      <c r="BJ102" s="9"/>
      <c r="BK102" s="10"/>
      <c r="BL102" s="8"/>
      <c r="BM102" s="9"/>
      <c r="BN102" s="10"/>
      <c r="BO102" s="32"/>
      <c r="BQ102" s="41">
        <f t="shared" si="6"/>
        <v>0</v>
      </c>
    </row>
    <row r="103" spans="1:69" ht="18" customHeight="1" x14ac:dyDescent="0.15">
      <c r="A103" s="116">
        <f t="shared" si="4"/>
        <v>0</v>
      </c>
      <c r="B103" s="62"/>
      <c r="C103" s="184">
        <f t="shared" si="5"/>
        <v>93</v>
      </c>
      <c r="D103" s="11"/>
      <c r="E103" s="2"/>
      <c r="F103" s="3"/>
      <c r="G103" s="4"/>
      <c r="H103" s="5"/>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7"/>
      <c r="AK103" s="8"/>
      <c r="AL103" s="9"/>
      <c r="AM103" s="10"/>
      <c r="AN103" s="8"/>
      <c r="AO103" s="9"/>
      <c r="AP103" s="10"/>
      <c r="AQ103" s="8"/>
      <c r="AR103" s="9"/>
      <c r="AS103" s="10"/>
      <c r="AT103" s="8"/>
      <c r="AU103" s="9"/>
      <c r="AV103" s="10"/>
      <c r="AW103" s="8"/>
      <c r="AX103" s="9"/>
      <c r="AY103" s="10"/>
      <c r="AZ103" s="8"/>
      <c r="BA103" s="9"/>
      <c r="BB103" s="10"/>
      <c r="BC103" s="8"/>
      <c r="BD103" s="9"/>
      <c r="BE103" s="10"/>
      <c r="BF103" s="21"/>
      <c r="BG103" s="9"/>
      <c r="BH103" s="10"/>
      <c r="BI103" s="8"/>
      <c r="BJ103" s="9"/>
      <c r="BK103" s="10"/>
      <c r="BL103" s="8"/>
      <c r="BM103" s="9"/>
      <c r="BN103" s="10"/>
      <c r="BO103" s="32"/>
      <c r="BQ103" s="41">
        <f t="shared" si="6"/>
        <v>0</v>
      </c>
    </row>
    <row r="104" spans="1:69" ht="18" customHeight="1" x14ac:dyDescent="0.15">
      <c r="A104" s="116">
        <f t="shared" si="4"/>
        <v>0</v>
      </c>
      <c r="B104" s="62"/>
      <c r="C104" s="184">
        <f t="shared" si="5"/>
        <v>94</v>
      </c>
      <c r="D104" s="11"/>
      <c r="E104" s="2"/>
      <c r="F104" s="3"/>
      <c r="G104" s="4"/>
      <c r="H104" s="5"/>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7"/>
      <c r="AK104" s="8"/>
      <c r="AL104" s="9"/>
      <c r="AM104" s="10"/>
      <c r="AN104" s="8"/>
      <c r="AO104" s="9"/>
      <c r="AP104" s="10"/>
      <c r="AQ104" s="8"/>
      <c r="AR104" s="9"/>
      <c r="AS104" s="10"/>
      <c r="AT104" s="8"/>
      <c r="AU104" s="9"/>
      <c r="AV104" s="10"/>
      <c r="AW104" s="8"/>
      <c r="AX104" s="9"/>
      <c r="AY104" s="10"/>
      <c r="AZ104" s="8"/>
      <c r="BA104" s="9"/>
      <c r="BB104" s="10"/>
      <c r="BC104" s="8"/>
      <c r="BD104" s="9"/>
      <c r="BE104" s="10"/>
      <c r="BF104" s="21"/>
      <c r="BG104" s="9"/>
      <c r="BH104" s="10"/>
      <c r="BI104" s="8"/>
      <c r="BJ104" s="9"/>
      <c r="BK104" s="10"/>
      <c r="BL104" s="8"/>
      <c r="BM104" s="9"/>
      <c r="BN104" s="10"/>
      <c r="BO104" s="32"/>
      <c r="BQ104" s="41">
        <f t="shared" si="6"/>
        <v>0</v>
      </c>
    </row>
    <row r="105" spans="1:69" ht="18" customHeight="1" x14ac:dyDescent="0.15">
      <c r="A105" s="116">
        <f t="shared" si="4"/>
        <v>0</v>
      </c>
      <c r="B105" s="62"/>
      <c r="C105" s="184">
        <f t="shared" si="5"/>
        <v>95</v>
      </c>
      <c r="D105" s="11"/>
      <c r="E105" s="2"/>
      <c r="F105" s="3"/>
      <c r="G105" s="4"/>
      <c r="H105" s="5"/>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7"/>
      <c r="AK105" s="8"/>
      <c r="AL105" s="9"/>
      <c r="AM105" s="10"/>
      <c r="AN105" s="8"/>
      <c r="AO105" s="9"/>
      <c r="AP105" s="10"/>
      <c r="AQ105" s="8"/>
      <c r="AR105" s="9"/>
      <c r="AS105" s="10"/>
      <c r="AT105" s="8"/>
      <c r="AU105" s="9"/>
      <c r="AV105" s="10"/>
      <c r="AW105" s="8"/>
      <c r="AX105" s="9"/>
      <c r="AY105" s="10"/>
      <c r="AZ105" s="8"/>
      <c r="BA105" s="9"/>
      <c r="BB105" s="10"/>
      <c r="BC105" s="8"/>
      <c r="BD105" s="9"/>
      <c r="BE105" s="10"/>
      <c r="BF105" s="21"/>
      <c r="BG105" s="9"/>
      <c r="BH105" s="10"/>
      <c r="BI105" s="8"/>
      <c r="BJ105" s="9"/>
      <c r="BK105" s="10"/>
      <c r="BL105" s="8"/>
      <c r="BM105" s="9"/>
      <c r="BN105" s="10"/>
      <c r="BO105" s="32"/>
      <c r="BQ105" s="41">
        <f t="shared" si="6"/>
        <v>0</v>
      </c>
    </row>
    <row r="106" spans="1:69" ht="18" customHeight="1" x14ac:dyDescent="0.15">
      <c r="A106" s="116">
        <f t="shared" si="4"/>
        <v>0</v>
      </c>
      <c r="B106" s="62"/>
      <c r="C106" s="184">
        <f t="shared" si="5"/>
        <v>96</v>
      </c>
      <c r="D106" s="11"/>
      <c r="E106" s="2"/>
      <c r="F106" s="3"/>
      <c r="G106" s="4"/>
      <c r="H106" s="5"/>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7"/>
      <c r="AK106" s="8"/>
      <c r="AL106" s="9"/>
      <c r="AM106" s="10"/>
      <c r="AN106" s="8"/>
      <c r="AO106" s="9"/>
      <c r="AP106" s="10"/>
      <c r="AQ106" s="8"/>
      <c r="AR106" s="9"/>
      <c r="AS106" s="10"/>
      <c r="AT106" s="8"/>
      <c r="AU106" s="9"/>
      <c r="AV106" s="10"/>
      <c r="AW106" s="8"/>
      <c r="AX106" s="9"/>
      <c r="AY106" s="10"/>
      <c r="AZ106" s="8"/>
      <c r="BA106" s="9"/>
      <c r="BB106" s="10"/>
      <c r="BC106" s="8"/>
      <c r="BD106" s="9"/>
      <c r="BE106" s="10"/>
      <c r="BF106" s="21"/>
      <c r="BG106" s="9"/>
      <c r="BH106" s="10"/>
      <c r="BI106" s="8"/>
      <c r="BJ106" s="9"/>
      <c r="BK106" s="10"/>
      <c r="BL106" s="8"/>
      <c r="BM106" s="9"/>
      <c r="BN106" s="10"/>
      <c r="BO106" s="32"/>
      <c r="BQ106" s="41">
        <f t="shared" si="6"/>
        <v>0</v>
      </c>
    </row>
    <row r="107" spans="1:69" ht="18" customHeight="1" x14ac:dyDescent="0.15">
      <c r="A107" s="116">
        <f t="shared" si="4"/>
        <v>0</v>
      </c>
      <c r="B107" s="62"/>
      <c r="C107" s="184">
        <f t="shared" si="5"/>
        <v>97</v>
      </c>
      <c r="D107" s="11"/>
      <c r="E107" s="2"/>
      <c r="F107" s="3"/>
      <c r="G107" s="4"/>
      <c r="H107" s="5"/>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7"/>
      <c r="AK107" s="8"/>
      <c r="AL107" s="9"/>
      <c r="AM107" s="10"/>
      <c r="AN107" s="8"/>
      <c r="AO107" s="9"/>
      <c r="AP107" s="10"/>
      <c r="AQ107" s="8"/>
      <c r="AR107" s="9"/>
      <c r="AS107" s="10"/>
      <c r="AT107" s="8"/>
      <c r="AU107" s="9"/>
      <c r="AV107" s="10"/>
      <c r="AW107" s="8"/>
      <c r="AX107" s="9"/>
      <c r="AY107" s="10"/>
      <c r="AZ107" s="8"/>
      <c r="BA107" s="9"/>
      <c r="BB107" s="10"/>
      <c r="BC107" s="8"/>
      <c r="BD107" s="9"/>
      <c r="BE107" s="10"/>
      <c r="BF107" s="21"/>
      <c r="BG107" s="9"/>
      <c r="BH107" s="10"/>
      <c r="BI107" s="8"/>
      <c r="BJ107" s="9"/>
      <c r="BK107" s="10"/>
      <c r="BL107" s="8"/>
      <c r="BM107" s="9"/>
      <c r="BN107" s="10"/>
      <c r="BO107" s="32"/>
      <c r="BQ107" s="41">
        <f t="shared" si="6"/>
        <v>0</v>
      </c>
    </row>
    <row r="108" spans="1:69" ht="18" customHeight="1" x14ac:dyDescent="0.15">
      <c r="A108" s="116">
        <f t="shared" si="4"/>
        <v>0</v>
      </c>
      <c r="B108" s="62"/>
      <c r="C108" s="184">
        <f t="shared" si="5"/>
        <v>98</v>
      </c>
      <c r="D108" s="11"/>
      <c r="E108" s="2"/>
      <c r="F108" s="3"/>
      <c r="G108" s="4"/>
      <c r="H108" s="5"/>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7"/>
      <c r="AK108" s="8"/>
      <c r="AL108" s="9"/>
      <c r="AM108" s="10"/>
      <c r="AN108" s="8"/>
      <c r="AO108" s="9"/>
      <c r="AP108" s="10"/>
      <c r="AQ108" s="8"/>
      <c r="AR108" s="9"/>
      <c r="AS108" s="10"/>
      <c r="AT108" s="8"/>
      <c r="AU108" s="9"/>
      <c r="AV108" s="10"/>
      <c r="AW108" s="8"/>
      <c r="AX108" s="9"/>
      <c r="AY108" s="10"/>
      <c r="AZ108" s="8"/>
      <c r="BA108" s="9"/>
      <c r="BB108" s="10"/>
      <c r="BC108" s="8"/>
      <c r="BD108" s="9"/>
      <c r="BE108" s="10"/>
      <c r="BF108" s="21"/>
      <c r="BG108" s="9"/>
      <c r="BH108" s="10"/>
      <c r="BI108" s="8"/>
      <c r="BJ108" s="9"/>
      <c r="BK108" s="10"/>
      <c r="BL108" s="8"/>
      <c r="BM108" s="9"/>
      <c r="BN108" s="10"/>
      <c r="BO108" s="32"/>
      <c r="BQ108" s="41">
        <f t="shared" si="6"/>
        <v>0</v>
      </c>
    </row>
    <row r="109" spans="1:69" ht="18" customHeight="1" x14ac:dyDescent="0.15">
      <c r="A109" s="116">
        <f t="shared" si="4"/>
        <v>0</v>
      </c>
      <c r="B109" s="62"/>
      <c r="C109" s="184">
        <f t="shared" si="5"/>
        <v>99</v>
      </c>
      <c r="D109" s="11"/>
      <c r="E109" s="2"/>
      <c r="F109" s="3"/>
      <c r="G109" s="4"/>
      <c r="H109" s="5"/>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7"/>
      <c r="AK109" s="8"/>
      <c r="AL109" s="9"/>
      <c r="AM109" s="10"/>
      <c r="AN109" s="8"/>
      <c r="AO109" s="9"/>
      <c r="AP109" s="10"/>
      <c r="AQ109" s="8"/>
      <c r="AR109" s="9"/>
      <c r="AS109" s="10"/>
      <c r="AT109" s="8"/>
      <c r="AU109" s="9"/>
      <c r="AV109" s="10"/>
      <c r="AW109" s="8"/>
      <c r="AX109" s="9"/>
      <c r="AY109" s="10"/>
      <c r="AZ109" s="8"/>
      <c r="BA109" s="9"/>
      <c r="BB109" s="10"/>
      <c r="BC109" s="8"/>
      <c r="BD109" s="9"/>
      <c r="BE109" s="10"/>
      <c r="BF109" s="21"/>
      <c r="BG109" s="9"/>
      <c r="BH109" s="10"/>
      <c r="BI109" s="8"/>
      <c r="BJ109" s="9"/>
      <c r="BK109" s="10"/>
      <c r="BL109" s="8"/>
      <c r="BM109" s="9"/>
      <c r="BN109" s="10"/>
      <c r="BO109" s="32"/>
      <c r="BQ109" s="41">
        <f t="shared" si="6"/>
        <v>0</v>
      </c>
    </row>
    <row r="110" spans="1:69" ht="18" customHeight="1" x14ac:dyDescent="0.15">
      <c r="A110" s="116">
        <f t="shared" si="4"/>
        <v>0</v>
      </c>
      <c r="B110" s="62"/>
      <c r="C110" s="185">
        <f t="shared" si="5"/>
        <v>100</v>
      </c>
      <c r="D110" s="22"/>
      <c r="E110" s="12"/>
      <c r="F110" s="23"/>
      <c r="G110" s="24"/>
      <c r="H110" s="25"/>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7"/>
      <c r="AK110" s="28"/>
      <c r="AL110" s="29"/>
      <c r="AM110" s="30"/>
      <c r="AN110" s="28"/>
      <c r="AO110" s="29"/>
      <c r="AP110" s="30"/>
      <c r="AQ110" s="28"/>
      <c r="AR110" s="29"/>
      <c r="AS110" s="30"/>
      <c r="AT110" s="28"/>
      <c r="AU110" s="29"/>
      <c r="AV110" s="30"/>
      <c r="AW110" s="28"/>
      <c r="AX110" s="29"/>
      <c r="AY110" s="30"/>
      <c r="AZ110" s="28"/>
      <c r="BA110" s="29"/>
      <c r="BB110" s="30"/>
      <c r="BC110" s="28"/>
      <c r="BD110" s="29"/>
      <c r="BE110" s="30"/>
      <c r="BF110" s="31"/>
      <c r="BG110" s="29"/>
      <c r="BH110" s="30"/>
      <c r="BI110" s="28"/>
      <c r="BJ110" s="29"/>
      <c r="BK110" s="30"/>
      <c r="BL110" s="28"/>
      <c r="BM110" s="29"/>
      <c r="BN110" s="30"/>
      <c r="BO110" s="33"/>
      <c r="BQ110" s="41">
        <f t="shared" si="6"/>
        <v>0</v>
      </c>
    </row>
    <row r="111" spans="1:69" x14ac:dyDescent="0.15">
      <c r="E111" s="56"/>
      <c r="F111" s="56"/>
      <c r="AM111" s="56"/>
    </row>
  </sheetData>
  <sheetProtection algorithmName="SHA-512" hashValue="tibufvb8fV9XYQnZ++Tvv0gD7bn4SCLAu9rCLUYyLt8vsvlzSqwWPybxJ/qXM74tME59wZTuAVtfFHxidLV5Tg==" saltValue="+rXZjJR1gRUavpD9+cWXhQ==" spinCount="100000" sheet="1" objects="1" scenarios="1"/>
  <mergeCells count="18">
    <mergeCell ref="BO8:BO9"/>
    <mergeCell ref="AW8:AY8"/>
    <mergeCell ref="AZ8:BB8"/>
    <mergeCell ref="BC8:BE8"/>
    <mergeCell ref="BF8:BH8"/>
    <mergeCell ref="BI8:BK8"/>
    <mergeCell ref="BL8:BN8"/>
    <mergeCell ref="AT8:AV8"/>
    <mergeCell ref="AK8:AM8"/>
    <mergeCell ref="AN8:AP8"/>
    <mergeCell ref="AQ8:AS8"/>
    <mergeCell ref="C3:AP3"/>
    <mergeCell ref="C4:AP4"/>
    <mergeCell ref="C8:C9"/>
    <mergeCell ref="D8:D9"/>
    <mergeCell ref="E8:E9"/>
    <mergeCell ref="F8:F9"/>
    <mergeCell ref="G8:G9"/>
  </mergeCells>
  <phoneticPr fontId="4"/>
  <conditionalFormatting sqref="D11:D110">
    <cfRule type="expression" dxfId="0" priority="1" stopIfTrue="1">
      <formula>AND($A11&lt;&gt;0, TRIM($D11)="")</formula>
    </cfRule>
  </conditionalFormatting>
  <dataValidations count="4">
    <dataValidation errorStyle="warning" imeMode="hiragana" allowBlank="1" showInputMessage="1" showErrorMessage="1" sqref="D11:D110 BO11:BO110" xr:uid="{ABFB624B-A648-4E73-B23C-796871092AAA}"/>
    <dataValidation type="date" imeMode="halfAlpha" allowBlank="1" showInputMessage="1" showErrorMessage="1" error="有効な日付を入力してください" sqref="E11:E110 BM11:BM110 BJ11:BJ110 BG11:BG110 BD11:BD110 BA11:BA110 AX11:AX110 AU11:AU110 AR11:AR110 AO11:AO110 AL11:AL110 G11:G110" xr:uid="{1059BD57-63F9-4B0F-9753-35AD5F096CD3}">
      <formula1>92</formula1>
      <formula2>73415</formula2>
    </dataValidation>
    <dataValidation errorStyle="warning" imeMode="halfAlpha" allowBlank="1" showInputMessage="1" showErrorMessage="1" sqref="F11:F110 BN11:BN110 BK11:BL110 BH11:BI110 BE11:BF110 BB11:BC110 AY11:AZ110 AV11:AW110 AS11:AT110 AP11:AQ110 AM11:AN110 AK11:AK110" xr:uid="{D870D84A-B9E6-4CD5-BADB-5F52AE7E5215}"/>
    <dataValidation type="whole" imeMode="halfAlpha" allowBlank="1" showInputMessage="1" showErrorMessage="1" error="有効な数字を入力してください" sqref="H11:AJ110" xr:uid="{1E53B10C-DE30-45B2-96F0-8DE693756CB6}">
      <formula1>1</formula1>
      <formula2>4</formula2>
    </dataValidation>
  </dataValidations>
  <pageMargins left="0.70866141732283472" right="0.70866141732283472" top="0.74803149606299213" bottom="0.74803149606299213" header="0.31496062992125984" footer="0.31496062992125984"/>
  <pageSetup paperSize="9" fitToHeight="0" orientation="landscape" horizontalDpi="4294967293" r:id="rId1"/>
  <ignoredErrors>
    <ignoredError sqref="H8:AJ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57"/>
  <sheetViews>
    <sheetView zoomScaleNormal="100" workbookViewId="0"/>
  </sheetViews>
  <sheetFormatPr defaultColWidth="9" defaultRowHeight="13.5" x14ac:dyDescent="0.15"/>
  <cols>
    <col min="1" max="1" width="17.25" style="41" customWidth="1"/>
    <col min="2" max="16384" width="9" style="41"/>
  </cols>
  <sheetData>
    <row r="1" spans="1:1" x14ac:dyDescent="0.15">
      <c r="A1" s="41"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41" t="str">
        <f>"@神奈川県@和歌山県@鹿児島県@"</f>
        <v>@神奈川県@和歌山県@鹿児島県@</v>
      </c>
    </row>
    <row r="3" spans="1:1" x14ac:dyDescent="0.15">
      <c r="A3" s="41" t="s">
        <v>247</v>
      </c>
    </row>
    <row r="4" spans="1:1" x14ac:dyDescent="0.15">
      <c r="A4" s="41" t="s">
        <v>248</v>
      </c>
    </row>
    <row r="10" spans="1:1" x14ac:dyDescent="0.15">
      <c r="A10" s="37" t="s">
        <v>163</v>
      </c>
    </row>
    <row r="11" spans="1:1" x14ac:dyDescent="0.15">
      <c r="A11" s="37" t="s">
        <v>17</v>
      </c>
    </row>
    <row r="12" spans="1:1" x14ac:dyDescent="0.15">
      <c r="A12" s="37" t="s">
        <v>18</v>
      </c>
    </row>
    <row r="13" spans="1:1" x14ac:dyDescent="0.15">
      <c r="A13" s="37" t="s">
        <v>19</v>
      </c>
    </row>
    <row r="14" spans="1:1" x14ac:dyDescent="0.15">
      <c r="A14" s="37" t="s">
        <v>20</v>
      </c>
    </row>
    <row r="15" spans="1:1" x14ac:dyDescent="0.15">
      <c r="A15" s="37" t="s">
        <v>21</v>
      </c>
    </row>
    <row r="16" spans="1:1" x14ac:dyDescent="0.15">
      <c r="A16" s="37" t="s">
        <v>22</v>
      </c>
    </row>
    <row r="17" spans="1:1" x14ac:dyDescent="0.15">
      <c r="A17" s="37" t="s">
        <v>23</v>
      </c>
    </row>
    <row r="18" spans="1:1" x14ac:dyDescent="0.15">
      <c r="A18" s="37" t="s">
        <v>24</v>
      </c>
    </row>
    <row r="19" spans="1:1" x14ac:dyDescent="0.15">
      <c r="A19" s="37" t="s">
        <v>25</v>
      </c>
    </row>
    <row r="20" spans="1:1" x14ac:dyDescent="0.15">
      <c r="A20" s="37" t="s">
        <v>26</v>
      </c>
    </row>
    <row r="21" spans="1:1" x14ac:dyDescent="0.15">
      <c r="A21" s="37" t="s">
        <v>27</v>
      </c>
    </row>
    <row r="22" spans="1:1" x14ac:dyDescent="0.15">
      <c r="A22" s="37" t="s">
        <v>28</v>
      </c>
    </row>
    <row r="23" spans="1:1" x14ac:dyDescent="0.15">
      <c r="A23" s="37" t="s">
        <v>29</v>
      </c>
    </row>
    <row r="24" spans="1:1" x14ac:dyDescent="0.15">
      <c r="A24" s="37" t="s">
        <v>30</v>
      </c>
    </row>
    <row r="25" spans="1:1" x14ac:dyDescent="0.15">
      <c r="A25" s="37" t="s">
        <v>31</v>
      </c>
    </row>
    <row r="26" spans="1:1" x14ac:dyDescent="0.15">
      <c r="A26" s="37" t="s">
        <v>32</v>
      </c>
    </row>
    <row r="27" spans="1:1" x14ac:dyDescent="0.15">
      <c r="A27" s="37" t="s">
        <v>33</v>
      </c>
    </row>
    <row r="28" spans="1:1" x14ac:dyDescent="0.15">
      <c r="A28" s="37" t="s">
        <v>34</v>
      </c>
    </row>
    <row r="29" spans="1:1" x14ac:dyDescent="0.15">
      <c r="A29" s="37" t="s">
        <v>35</v>
      </c>
    </row>
    <row r="30" spans="1:1" x14ac:dyDescent="0.15">
      <c r="A30" s="37" t="s">
        <v>36</v>
      </c>
    </row>
    <row r="31" spans="1:1" x14ac:dyDescent="0.15">
      <c r="A31" s="37" t="s">
        <v>37</v>
      </c>
    </row>
    <row r="32" spans="1:1" x14ac:dyDescent="0.15">
      <c r="A32" s="37" t="s">
        <v>38</v>
      </c>
    </row>
    <row r="33" spans="1:1" x14ac:dyDescent="0.15">
      <c r="A33" s="37" t="s">
        <v>39</v>
      </c>
    </row>
    <row r="34" spans="1:1" x14ac:dyDescent="0.15">
      <c r="A34" s="37" t="s">
        <v>40</v>
      </c>
    </row>
    <row r="35" spans="1:1" x14ac:dyDescent="0.15">
      <c r="A35" s="37" t="s">
        <v>41</v>
      </c>
    </row>
    <row r="36" spans="1:1" x14ac:dyDescent="0.15">
      <c r="A36" s="37" t="s">
        <v>42</v>
      </c>
    </row>
    <row r="37" spans="1:1" x14ac:dyDescent="0.15">
      <c r="A37" s="37" t="s">
        <v>43</v>
      </c>
    </row>
    <row r="38" spans="1:1" x14ac:dyDescent="0.15">
      <c r="A38" s="37" t="s">
        <v>44</v>
      </c>
    </row>
    <row r="39" spans="1:1" x14ac:dyDescent="0.15">
      <c r="A39" s="37" t="s">
        <v>45</v>
      </c>
    </row>
    <row r="40" spans="1:1" x14ac:dyDescent="0.15">
      <c r="A40" s="37" t="s">
        <v>46</v>
      </c>
    </row>
    <row r="41" spans="1:1" x14ac:dyDescent="0.15">
      <c r="A41" s="37" t="s">
        <v>47</v>
      </c>
    </row>
    <row r="42" spans="1:1" x14ac:dyDescent="0.15">
      <c r="A42" s="37" t="s">
        <v>48</v>
      </c>
    </row>
    <row r="43" spans="1:1" x14ac:dyDescent="0.15">
      <c r="A43" s="37" t="s">
        <v>49</v>
      </c>
    </row>
    <row r="44" spans="1:1" x14ac:dyDescent="0.15">
      <c r="A44" s="37" t="s">
        <v>50</v>
      </c>
    </row>
    <row r="45" spans="1:1" x14ac:dyDescent="0.15">
      <c r="A45" s="37" t="s">
        <v>51</v>
      </c>
    </row>
    <row r="46" spans="1:1" x14ac:dyDescent="0.15">
      <c r="A46" s="37" t="s">
        <v>52</v>
      </c>
    </row>
    <row r="47" spans="1:1" x14ac:dyDescent="0.15">
      <c r="A47" s="37" t="s">
        <v>53</v>
      </c>
    </row>
    <row r="48" spans="1:1" x14ac:dyDescent="0.15">
      <c r="A48" s="37" t="s">
        <v>54</v>
      </c>
    </row>
    <row r="49" spans="1:1" x14ac:dyDescent="0.15">
      <c r="A49" s="37" t="s">
        <v>55</v>
      </c>
    </row>
    <row r="50" spans="1:1" x14ac:dyDescent="0.15">
      <c r="A50" s="37" t="s">
        <v>56</v>
      </c>
    </row>
    <row r="51" spans="1:1" x14ac:dyDescent="0.15">
      <c r="A51" s="37" t="s">
        <v>57</v>
      </c>
    </row>
    <row r="52" spans="1:1" x14ac:dyDescent="0.15">
      <c r="A52" s="37" t="s">
        <v>58</v>
      </c>
    </row>
    <row r="53" spans="1:1" x14ac:dyDescent="0.15">
      <c r="A53" s="37" t="s">
        <v>59</v>
      </c>
    </row>
    <row r="54" spans="1:1" x14ac:dyDescent="0.15">
      <c r="A54" s="37" t="s">
        <v>60</v>
      </c>
    </row>
    <row r="55" spans="1:1" x14ac:dyDescent="0.15">
      <c r="A55" s="37" t="s">
        <v>61</v>
      </c>
    </row>
    <row r="56" spans="1:1" x14ac:dyDescent="0.15">
      <c r="A56" s="37" t="s">
        <v>62</v>
      </c>
    </row>
    <row r="57" spans="1:1" x14ac:dyDescent="0.15">
      <c r="A57" s="37" t="s">
        <v>63</v>
      </c>
    </row>
  </sheetData>
  <sheetProtection algorithmName="SHA-512" hashValue="OW/An9bRp5cXTUvlb5yWDHql2lj3Tiv1icnhNPBeWFyRlbdB8rmByHs1+AzkIsydHk5DNBKCSc5+eyaZdZqucg==" saltValue="qCjd0aQVxRtzGeGuK9303g==" spinCount="100000" sheet="1" objects="1" scenarios="1"/>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入力シート</vt:lpstr>
      <vt:lpstr>職員情報入力シート</vt:lpstr>
      <vt:lpstr>settings</vt:lpstr>
      <vt:lpstr>職員情報入力シート!Print_Titles</vt:lpstr>
      <vt:lpstr>入力シート!Print_Titles</vt:lpstr>
      <vt:lpstr>希望</vt:lpstr>
      <vt:lpstr>許可コード</vt:lpstr>
      <vt:lpstr>都道府県3</vt:lpstr>
      <vt:lpstr>都道府県4</vt:lpstr>
      <vt:lpstr>日付例</vt:lpstr>
      <vt:lpstr>日付例_s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2022-07-14T07:08:42Z</cp:lastPrinted>
  <dcterms:created xsi:type="dcterms:W3CDTF">2018-07-20T07:50:20Z</dcterms:created>
  <dcterms:modified xsi:type="dcterms:W3CDTF">2018-07-20T07:50:20Z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fa83ef35-2a2d-42f8-ac1d-33ce738d231f</vt:lpwstr>
  </property>
</Properties>
</file>