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02 決算関係\財政状況資料集\R04（R06作成）\02_作成２回目\03_県へ提出\"/>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W35" i="10"/>
  <c r="BW36" i="10" s="1"/>
  <c r="BW37" i="10" s="1"/>
  <c r="BW38" i="10" s="1"/>
  <c r="BW39" i="10" s="1"/>
  <c r="BW40" i="10" s="1"/>
  <c r="BW41" i="10" s="1"/>
  <c r="BE35" i="10"/>
  <c r="AM35" i="10"/>
  <c r="U35" i="10"/>
  <c r="C35" i="10"/>
  <c r="BW34" i="10"/>
  <c r="BE34" i="10"/>
  <c r="AM34" i="10"/>
  <c r="U34" i="10"/>
  <c r="C34" i="10"/>
  <c r="CO34" i="10" l="1"/>
  <c r="CO35" i="10" s="1"/>
  <c r="CO36" i="10" s="1"/>
  <c r="CO37" i="10" s="1"/>
  <c r="CO38" i="10" s="1"/>
  <c r="CO39" i="10" s="1"/>
  <c r="CO40"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<sst xmlns="http://schemas.openxmlformats.org/spreadsheetml/2006/main" count="1152" uniqueCount="620">
  <si>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</si>
  <si>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</si>
  <si>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</si>
  <si>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</si>
  <si>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</si>
  <si>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</si>
  <si>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</si>
  <si>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</si>
  <si>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</si>
  <si>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</si>
  <si>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</si>
  <si>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</si>
  <si>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</si>
  <si>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</si>
  <si>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</si>
  <si>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</si>
  <si>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</si>
  <si>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</si>
  <si>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</si>
  <si>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</si>
  <si>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</si>
  <si>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</si>
  <si>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</si>
  <si>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</si>
  <si>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</si>
  <si>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</si>
  <si>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</si>
  <si>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</si>
  <si>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</si>
  <si>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</si>
  <si>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</si>
  <si>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</si>
  <si>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</si>
  <si>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</si>
  <si>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</si>
  <si>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</si>
  <si>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</si>
  <si>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</si>
  <si>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</si>
  <si>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</si>
  <si>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</si>
  <si>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</si>
  <si>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</si>
  <si>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</si>
  <si>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</si>
  <si>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</si>
  <si>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</si>
  <si>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</si>
  <si>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</si>
  <si>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</si>
  <si>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</si>
  <si>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</si>
  <si>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</si>
  <si>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</si>
  <si>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</si>
  <si>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</si>
  <si>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</si>
  <si>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</si>
  <si>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</si>
  <si>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</si>
  <si>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</si>
  <si>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</si>
  <si>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</si>
  <si>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</si>
  <si>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</si>
  <si>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</si>
  <si>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</si>
  <si>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</si>
  <si>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</si>
  <si>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</si>
  <si>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</si>
  <si>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</si>
  <si>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</si>
  <si>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</si>
  <si>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</si>
  <si>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</si>
  <si>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</si>
  <si>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</si>
  <si>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</si>
  <si>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</si>
  <si>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</si>
  <si>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</si>
  <si>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</si>
  <si>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</si>
  <si>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</si>
  <si>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</si>
  <si>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</si>
  <si>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Ⅱ－２</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</si>
  <si>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</si>
  <si>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</si>
  <si>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</si>
  <si>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</si>
  <si>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</si>
  <si>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</si>
  <si>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</si>
  <si>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</si>
  <si>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</si>
  <si>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</si>
  <si>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</si>
  <si>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</si>
  <si>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玉野市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</si>
  <si>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</si>
  <si>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</si>
  <si>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</si>
  <si>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</si>
  <si>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</si>
  <si>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</si>
  <si>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</si>
  <si>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</si>
  <si>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</si>
  <si>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</si>
  <si>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</si>
  <si>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</si>
  <si>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</si>
  <si>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</si>
  <si>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</si>
  <si>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</si>
  <si>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</si>
  <si>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</si>
  <si>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</si>
  <si>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</si>
  <si>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</si>
  <si>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</si>
  <si>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</si>
  <si>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</si>
  <si>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</si>
  <si>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</si>
  <si>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</si>
  <si>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</si>
  <si>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</si>
  <si>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</si>
  <si>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</si>
  <si>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</si>
  <si>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</si>
  <si>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</si>
  <si>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</si>
  <si>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</si>
  <si>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</si>
  <si>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</si>
  <si>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</si>
  <si>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</si>
  <si>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</si>
  <si>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</si>
  <si>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</si>
  <si>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</si>
  <si>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</si>
  <si>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</si>
  <si>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</si>
  <si>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</si>
  <si>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</si>
  <si>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</si>
  <si>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</si>
  <si>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</si>
  <si>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</si>
  <si>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</si>
  <si>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</si>
  <si>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</si>
  <si>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</si>
  <si>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</si>
  <si>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</si>
  <si>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</si>
  <si>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</si>
  <si>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</si>
  <si>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</si>
  <si>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</si>
  <si>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</si>
  <si>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</si>
  <si>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</si>
  <si>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</si>
  <si>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</si>
  <si>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</si>
  <si>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</si>
  <si>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</si>
  <si>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</si>
  <si>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</si>
  <si>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</si>
  <si>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</si>
  <si>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</si>
  <si>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</si>
  <si>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</si>
  <si>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</si>
  <si>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</si>
  <si>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</si>
  <si>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</si>
  <si>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</si>
  <si>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</si>
  <si>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</si>
  <si>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</si>
  <si>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</si>
  <si>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</si>
  <si>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</si>
  <si>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</si>
  <si>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</si>
  <si>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</si>
  <si>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</si>
  <si>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</si>
  <si>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</si>
  <si>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</si>
  <si>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</si>
  <si>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</si>
  <si>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</si>
  <si>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</si>
  <si>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</si>
  <si>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</si>
  <si>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</si>
  <si>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</si>
  <si>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</si>
  <si>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</si>
  <si>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</si>
  <si>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</si>
  <si>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</si>
  <si>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</si>
  <si>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</si>
  <si>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</si>
  <si>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</si>
  <si>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</si>
  <si>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</si>
  <si>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岡山県玉野市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</si>
  <si>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</si>
  <si>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</si>
  <si>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</si>
  <si>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</si>
  <si>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</si>
  <si>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</si>
  <si>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</si>
  <si>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</si>
  <si>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</si>
  <si>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</si>
  <si>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</si>
  <si>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</si>
  <si>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</si>
  <si>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</si>
  <si>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</si>
  <si>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</si>
  <si>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</si>
  <si>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</si>
  <si>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</si>
  <si>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</si>
  <si>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</si>
  <si>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</si>
  <si>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</si>
  <si>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</si>
  <si>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</si>
  <si>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</si>
  <si>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</si>
  <si>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</si>
  <si>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</si>
  <si>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</si>
  <si>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</si>
  <si>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</si>
  <si>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</si>
  <si>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</si>
  <si>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</si>
  <si>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</si>
  <si>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</si>
  <si>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</si>
  <si>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</si>
  <si>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</si>
  <si>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</si>
  <si>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</si>
  <si>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</si>
  <si>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</si>
  <si>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</si>
  <si>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</si>
  <si>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</si>
  <si>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</si>
  <si>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</si>
  <si>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</si>
  <si>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</si>
  <si>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</si>
  <si>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</si>
  <si>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</si>
  <si>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</si>
  <si>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</si>
  <si>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</si>
  <si>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</si>
  <si>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</si>
  <si>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</si>
  <si>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</si>
  <si>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</si>
  <si>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</si>
  <si>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</si>
  <si>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</si>
  <si>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</si>
  <si>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</si>
  <si>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</si>
  <si>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</si>
  <si>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</si>
  <si>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</si>
  <si>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</si>
  <si>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</si>
  <si>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</si>
  <si>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</si>
  <si>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</si>
  <si>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</si>
  <si>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</si>
  <si>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</si>
  <si>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</si>
  <si>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</si>
  <si>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</si>
  <si>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</si>
  <si>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</si>
  <si>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</si>
  <si>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</si>
  <si>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</si>
  <si>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</si>
  <si>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</si>
  <si>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</si>
  <si>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</si>
  <si>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</si>
  <si>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</si>
  <si>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</si>
  <si>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</si>
  <si>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</si>
  <si>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</si>
  <si>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</si>
  <si>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</si>
  <si>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</si>
  <si>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</si>
  <si>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</si>
  <si>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</si>
  <si>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</si>
  <si>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</si>
  <si>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</si>
  <si>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</si>
  <si>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</si>
  <si>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</si>
  <si>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</si>
  <si>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</si>
  <si>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</si>
  <si>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</si>
  <si>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</si>
  <si>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</si>
  <si>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</si>
  <si>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</si>
  <si>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</si>
  <si>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</si>
  <si>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</si>
  <si>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</si>
  <si>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</si>
  <si>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</si>
  <si>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</si>
  <si>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</si>
  <si>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</si>
  <si>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</si>
  <si>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</si>
  <si>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</si>
  <si>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</si>
  <si>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</si>
  <si>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</si>
  <si>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</si>
  <si>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</si>
  <si>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</si>
  <si>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</si>
  <si>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</si>
  <si>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</si>
  <si>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</si>
  <si>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</si>
  <si>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</si>
  <si>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</si>
  <si>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</si>
  <si>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</si>
  <si>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</si>
  <si>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</si>
  <si>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</si>
  <si>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</si>
  <si>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</si>
  <si>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</si>
  <si>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</si>
  <si>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</si>
  <si>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岡山県玉野市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</si>
  <si>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</si>
  <si>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</si>
  <si>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</si>
  <si>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</si>
  <si>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</si>
  <si>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</si>
  <si>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</si>
  <si>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</si>
  <si>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</si>
  <si>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</si>
  <si>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</si>
  <si>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</si>
  <si>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</si>
  <si>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</si>
  <si>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</si>
  <si>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</si>
  <si>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</si>
  <si>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</si>
  <si>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</si>
  <si>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</si>
  <si>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玉野市市立玉野海洋博物館事業特別会計</t>
    <phoneticPr fontId="5"/>
  </si>
  <si>
    <t>玉野市下水道事業会計（合併処理浄化槽設置事業）</t>
    <phoneticPr fontId="5"/>
  </si>
  <si>
    <t>-</t>
    <phoneticPr fontId="5"/>
  </si>
  <si>
    <t>玉野市病院事業債管理特別会計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</si>
  <si>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</si>
  <si>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</si>
  <si>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</si>
  <si>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</si>
  <si>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</si>
  <si>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</si>
  <si>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</si>
  <si>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</si>
  <si>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</si>
  <si>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</si>
  <si>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</si>
  <si>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</si>
  <si>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</si>
  <si>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</si>
  <si>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玉野市国民健康保険事業特別会計</t>
    <phoneticPr fontId="5"/>
  </si>
  <si>
    <t>玉野市介護保険事業特別会計</t>
    <phoneticPr fontId="5"/>
  </si>
  <si>
    <t>玉野市後期高齢者医療事業特別会計</t>
    <phoneticPr fontId="5"/>
  </si>
  <si>
    <t>玉野市競輪事業特別会計</t>
    <phoneticPr fontId="5"/>
  </si>
  <si>
    <t>玉野市水道事業会計</t>
    <phoneticPr fontId="5"/>
  </si>
  <si>
    <t>法適用企業</t>
    <phoneticPr fontId="5"/>
  </si>
  <si>
    <t>玉野市下水道事業会計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</si>
  <si>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</si>
  <si>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</si>
  <si>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</si>
  <si>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</si>
  <si>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</si>
  <si>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</si>
  <si>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</si>
  <si>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</si>
  <si>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</si>
  <si>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</si>
  <si>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</si>
  <si>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</si>
  <si>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</si>
  <si>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</si>
  <si>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</si>
  <si>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</si>
  <si>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</si>
  <si>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</si>
  <si>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</si>
  <si>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</si>
  <si>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</si>
  <si>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</si>
  <si>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</si>
  <si>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</si>
  <si>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</si>
  <si>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</si>
  <si>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</si>
  <si>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</si>
  <si>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</si>
  <si>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</si>
  <si>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</si>
  <si>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</si>
  <si>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</si>
  <si>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</si>
  <si>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</si>
  <si>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</si>
  <si>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</si>
  <si>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</si>
  <si>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</si>
  <si>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</si>
  <si>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</si>
  <si>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</si>
  <si>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</si>
  <si>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</si>
  <si>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</si>
  <si>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</si>
  <si>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</si>
  <si>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</si>
  <si>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</si>
  <si>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</si>
  <si>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</si>
  <si>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</si>
  <si>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</si>
  <si>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</si>
  <si>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</si>
  <si>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</si>
  <si>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</si>
  <si>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</si>
  <si>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</si>
  <si>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</si>
  <si>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</si>
  <si>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</si>
  <si>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</si>
  <si>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玉野市下水道事業会計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</si>
  <si>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</si>
  <si>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</si>
  <si>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玉野市水道事業会計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</si>
  <si>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</si>
  <si>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玉野市介護保険事業特別会計</t>
    <phoneticPr fontId="5"/>
  </si>
  <si>
    <t>(Ｆ)</t>
    <phoneticPr fontId="5"/>
  </si>
  <si>
    <t>玉野市競輪事業特別会計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</si>
  <si>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</si>
  <si>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</si>
  <si>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</si>
  <si>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</si>
  <si>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</si>
  <si>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</si>
  <si>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</si>
  <si>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</si>
  <si>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</si>
  <si>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</si>
  <si>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</si>
  <si>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</si>
  <si>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</si>
  <si>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</si>
  <si>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</si>
  <si>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</si>
  <si>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</si>
  <si>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</si>
  <si>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</si>
  <si>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</si>
  <si>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</si>
  <si>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</si>
  <si>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</si>
  <si>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</si>
  <si>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</si>
  <si>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</si>
  <si>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</si>
  <si>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</si>
  <si>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</si>
  <si>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</si>
  <si>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</si>
  <si>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</si>
  <si>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</si>
  <si>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</si>
  <si>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</si>
  <si>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</si>
  <si>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</si>
  <si>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</si>
  <si>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</si>
  <si>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</si>
  <si>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</si>
  <si>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</si>
  <si>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</si>
  <si>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</si>
  <si>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</si>
  <si>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</si>
  <si>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</si>
  <si>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</si>
  <si>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</si>
  <si>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</si>
  <si>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</si>
  <si>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</si>
  <si>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</si>
  <si>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</si>
  <si>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</si>
  <si>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</si>
  <si>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</si>
  <si>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</si>
  <si>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</si>
  <si>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</si>
  <si>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</si>
  <si>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</si>
  <si>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</si>
  <si>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</si>
  <si>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</si>
  <si>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</si>
  <si>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</si>
  <si>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</si>
  <si>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</si>
  <si>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</si>
  <si>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</si>
  <si>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</si>
  <si>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</si>
  <si>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</si>
  <si>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</si>
  <si>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</si>
  <si>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</si>
  <si>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</si>
  <si>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</si>
  <si>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</si>
  <si>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</si>
  <si>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</si>
  <si>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</si>
  <si>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一般会計</t>
  </si>
  <si>
    <t>玉野市水道事業会計</t>
  </si>
  <si>
    <t>玉野市下水道事業会計</t>
  </si>
  <si>
    <t>玉野市国民健康保険事業特別会計</t>
  </si>
  <si>
    <t>玉野市競輪事業特別会計</t>
  </si>
  <si>
    <t>玉野市介護保険事業特別会計</t>
  </si>
  <si>
    <t>玉野市後期高齢者医療事業特別会計</t>
  </si>
  <si>
    <t>玉野市市立玉野海洋博物館事業特別会計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</si>
  <si>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</si>
  <si>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</si>
  <si>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</si>
  <si>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</si>
  <si>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</si>
  <si>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</si>
  <si>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</si>
  <si>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</si>
  <si>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</si>
  <si>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岡山県南部水道企業団水道事業会計</t>
    <rPh sb="0" eb="3">
      <t>オカヤマケン</t>
    </rPh>
    <rPh sb="3" eb="5">
      <t>ナンブ</t>
    </rPh>
    <rPh sb="5" eb="7">
      <t>スイドウ</t>
    </rPh>
    <rPh sb="7" eb="10">
      <t>キギョウダン</t>
    </rPh>
    <rPh sb="10" eb="12">
      <t>スイドウ</t>
    </rPh>
    <rPh sb="12" eb="14">
      <t>ジギョウ</t>
    </rPh>
    <rPh sb="14" eb="16">
      <t>カイケイ</t>
    </rPh>
    <phoneticPr fontId="2"/>
  </si>
  <si>
    <t>公共施設等整備基金</t>
    <rPh sb="0" eb="2">
      <t>コウキョウ</t>
    </rPh>
    <rPh sb="2" eb="4">
      <t>シセツ</t>
    </rPh>
    <rPh sb="4" eb="5">
      <t>ナド</t>
    </rPh>
    <rPh sb="5" eb="7">
      <t>セイビ</t>
    </rPh>
    <rPh sb="7" eb="9">
      <t>キキン</t>
    </rPh>
    <phoneticPr fontId="5"/>
  </si>
  <si>
    <t>水産業振興基金</t>
    <rPh sb="0" eb="3">
      <t>スイサンギョウ</t>
    </rPh>
    <rPh sb="3" eb="5">
      <t>シンコウ</t>
    </rPh>
    <rPh sb="5" eb="7">
      <t>キキン</t>
    </rPh>
    <phoneticPr fontId="2"/>
  </si>
  <si>
    <t>ふるさとづくり基金</t>
    <rPh sb="7" eb="9">
      <t>キキン</t>
    </rPh>
    <phoneticPr fontId="2"/>
  </si>
  <si>
    <t>森林環境整備基金</t>
    <rPh sb="0" eb="2">
      <t>シンリン</t>
    </rPh>
    <rPh sb="2" eb="4">
      <t>カンキョウ</t>
    </rPh>
    <rPh sb="4" eb="6">
      <t>セイビ</t>
    </rPh>
    <rPh sb="6" eb="8">
      <t>キキン</t>
    </rPh>
    <phoneticPr fontId="2"/>
  </si>
  <si>
    <t>社会福祉事業基金</t>
    <rPh sb="0" eb="2">
      <t>シャカイ</t>
    </rPh>
    <rPh sb="2" eb="4">
      <t>フクシ</t>
    </rPh>
    <rPh sb="4" eb="6">
      <t>ジギョウ</t>
    </rPh>
    <rPh sb="6" eb="8">
      <t>キキン</t>
    </rPh>
    <phoneticPr fontId="2"/>
  </si>
  <si>
    <t>（公財）玉野市スポーツ振興財団</t>
    <rPh sb="1" eb="3">
      <t>コウザイ</t>
    </rPh>
    <rPh sb="4" eb="7">
      <t>タマノシ</t>
    </rPh>
    <rPh sb="11" eb="13">
      <t>シンコウ</t>
    </rPh>
    <rPh sb="13" eb="15">
      <t>ザイダン</t>
    </rPh>
    <phoneticPr fontId="2"/>
  </si>
  <si>
    <t>（公財）玉野市公園緑化協会</t>
    <rPh sb="1" eb="3">
      <t>コウザイ</t>
    </rPh>
    <rPh sb="4" eb="7">
      <t>タマノシ</t>
    </rPh>
    <rPh sb="7" eb="9">
      <t>コウエン</t>
    </rPh>
    <rPh sb="9" eb="11">
      <t>リョッカ</t>
    </rPh>
    <rPh sb="11" eb="13">
      <t>キョウカイ</t>
    </rPh>
    <phoneticPr fontId="2"/>
  </si>
  <si>
    <t>（一財）玉野産業振興公社</t>
    <rPh sb="1" eb="2">
      <t>イチ</t>
    </rPh>
    <rPh sb="2" eb="3">
      <t>ザイ</t>
    </rPh>
    <rPh sb="4" eb="6">
      <t>タマノ</t>
    </rPh>
    <rPh sb="6" eb="8">
      <t>サンギョウ</t>
    </rPh>
    <rPh sb="8" eb="10">
      <t>シンコウ</t>
    </rPh>
    <rPh sb="10" eb="12">
      <t>コウシャ</t>
    </rPh>
    <phoneticPr fontId="2"/>
  </si>
  <si>
    <t>玉野レクリエーション総合開発（株）</t>
    <rPh sb="0" eb="2">
      <t>タマノ</t>
    </rPh>
    <rPh sb="10" eb="12">
      <t>ソウゴウ</t>
    </rPh>
    <rPh sb="12" eb="14">
      <t>カイハツ</t>
    </rPh>
    <rPh sb="15" eb="16">
      <t>カブ</t>
    </rPh>
    <phoneticPr fontId="2"/>
  </si>
  <si>
    <t>（有）みどりの館みやま</t>
    <rPh sb="1" eb="2">
      <t>ユウ</t>
    </rPh>
    <rPh sb="7" eb="8">
      <t>ヤカタ</t>
    </rPh>
    <phoneticPr fontId="2"/>
  </si>
  <si>
    <t>ダイヤモンド瀬戸内観光（株）</t>
    <rPh sb="6" eb="9">
      <t>セトウチ</t>
    </rPh>
    <rPh sb="9" eb="11">
      <t>カンコウ</t>
    </rPh>
    <rPh sb="12" eb="13">
      <t>カブ</t>
    </rPh>
    <phoneticPr fontId="2"/>
  </si>
  <si>
    <t>（地独）玉野医療センター</t>
    <rPh sb="1" eb="2">
      <t>チ</t>
    </rPh>
    <rPh sb="2" eb="3">
      <t>ドク</t>
    </rPh>
    <rPh sb="4" eb="6">
      <t>タマノ</t>
    </rPh>
    <rPh sb="6" eb="8">
      <t>イリョウ</t>
    </rPh>
    <phoneticPr fontId="2"/>
  </si>
  <si>
    <t>-</t>
    <phoneticPr fontId="2"/>
  </si>
  <si>
    <t>-</t>
    <phoneticPr fontId="2"/>
  </si>
  <si>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2"/>
  </si>
  <si>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2"/>
  </si>
  <si>
    <t>岡山県市町村総合事務組合拠出金特別会計</t>
    <rPh sb="0" eb="3">
      <t>オカヤマケン</t>
    </rPh>
    <rPh sb="3" eb="6">
      <t>シチョウソン</t>
    </rPh>
    <rPh sb="6" eb="8">
      <t>ソウゴウ</t>
    </rPh>
    <rPh sb="8" eb="10">
      <t>ジム</t>
    </rPh>
    <rPh sb="10" eb="12">
      <t>クミアイ</t>
    </rPh>
    <rPh sb="12" eb="15">
      <t>キョシュツキン</t>
    </rPh>
    <rPh sb="15" eb="17">
      <t>トクベツ</t>
    </rPh>
    <rPh sb="17" eb="19">
      <t>カイケイ</t>
    </rPh>
    <phoneticPr fontId="2"/>
  </si>
  <si>
    <t>岡山県市町村税整理組合一般会計</t>
    <rPh sb="0" eb="3">
      <t>オカヤマケン</t>
    </rPh>
    <rPh sb="3" eb="6">
      <t>シチョウソン</t>
    </rPh>
    <rPh sb="6" eb="7">
      <t>ゼイ</t>
    </rPh>
    <rPh sb="7" eb="9">
      <t>セイリ</t>
    </rPh>
    <rPh sb="9" eb="11">
      <t>クミアイ</t>
    </rPh>
    <rPh sb="11" eb="13">
      <t>イッパン</t>
    </rPh>
    <rPh sb="13" eb="15">
      <t>カイケイ</t>
    </rPh>
    <phoneticPr fontId="2"/>
  </si>
  <si>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2"/>
  </si>
  <si>
    <t>岡山県後期高齢者医療広域連合後期高齢者医療特別会計</t>
    <rPh sb="0" eb="3">
      <t>オカヤマケン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</si>
  <si>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</si>
  <si>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</si>
  <si>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</si>
  <si>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</si>
  <si>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</si>
  <si>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</si>
  <si>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</si>
  <si>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</si>
  <si>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</si>
  <si>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</si>
  <si>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充当可能財源である基金残高が増加したこと等により、令和４年度においても将来負担比率は算定されていない。実質公債費比率については、令和３年度と同数値であり、類似団体平均値を下回っている。今後においては、公共施設等の再編整備や除却、また、市民病院の建替えや可燃ごみ広域処理施設の整備等の大規模事業の実施が控えており、これら事業の実施に伴う多額の地方債発行が見込まれることから、将来的には上昇していくことが予想される。そのため、これまで以上に公債費の適正化や行政コストの抑制に取り組んでいく必要がある。</t>
    <rPh sb="0" eb="2">
      <t>ジュウトウ</t>
    </rPh>
    <rPh sb="2" eb="4">
      <t>カノウ</t>
    </rPh>
    <rPh sb="4" eb="6">
      <t>ザイゲン</t>
    </rPh>
    <rPh sb="9" eb="11">
      <t>キキン</t>
    </rPh>
    <rPh sb="11" eb="13">
      <t>ザンダカ</t>
    </rPh>
    <rPh sb="14" eb="16">
      <t>ゾウカ</t>
    </rPh>
    <rPh sb="20" eb="21">
      <t>ナド</t>
    </rPh>
    <rPh sb="25" eb="27">
      <t>レイワ</t>
    </rPh>
    <rPh sb="28" eb="30">
      <t>ネンド</t>
    </rPh>
    <rPh sb="35" eb="37">
      <t>ショウライ</t>
    </rPh>
    <rPh sb="37" eb="39">
      <t>フタン</t>
    </rPh>
    <rPh sb="39" eb="41">
      <t>ヒリツ</t>
    </rPh>
    <rPh sb="42" eb="44">
      <t>サンテイ</t>
    </rPh>
    <rPh sb="51" eb="53">
      <t>ジッシツ</t>
    </rPh>
    <rPh sb="53" eb="56">
      <t>コウサイヒ</t>
    </rPh>
    <rPh sb="56" eb="58">
      <t>ヒリツ</t>
    </rPh>
    <rPh sb="64" eb="66">
      <t>レイワ</t>
    </rPh>
    <rPh sb="67" eb="69">
      <t>ネンド</t>
    </rPh>
    <rPh sb="70" eb="71">
      <t>ドウ</t>
    </rPh>
    <rPh sb="71" eb="73">
      <t>スウチ</t>
    </rPh>
    <rPh sb="77" eb="79">
      <t>ルイジ</t>
    </rPh>
    <rPh sb="79" eb="81">
      <t>ダンタイ</t>
    </rPh>
    <rPh sb="81" eb="84">
      <t>ヘイキンチ</t>
    </rPh>
    <rPh sb="85" eb="87">
      <t>シタマワ</t>
    </rPh>
    <rPh sb="92" eb="94">
      <t>コンゴ</t>
    </rPh>
    <rPh sb="100" eb="102">
      <t>コウキョウ</t>
    </rPh>
    <rPh sb="102" eb="104">
      <t>シセツ</t>
    </rPh>
    <rPh sb="104" eb="105">
      <t>ナド</t>
    </rPh>
    <rPh sb="106" eb="108">
      <t>サイヘン</t>
    </rPh>
    <rPh sb="108" eb="110">
      <t>セイビ</t>
    </rPh>
    <rPh sb="111" eb="113">
      <t>ジョキャク</t>
    </rPh>
    <rPh sb="117" eb="119">
      <t>シミン</t>
    </rPh>
    <rPh sb="119" eb="121">
      <t>ビョウイン</t>
    </rPh>
    <rPh sb="122" eb="124">
      <t>タテカ</t>
    </rPh>
    <rPh sb="126" eb="128">
      <t>カネン</t>
    </rPh>
    <rPh sb="130" eb="132">
      <t>コウイキ</t>
    </rPh>
    <rPh sb="132" eb="134">
      <t>ショリ</t>
    </rPh>
    <rPh sb="134" eb="136">
      <t>シセツ</t>
    </rPh>
    <rPh sb="137" eb="139">
      <t>セイビ</t>
    </rPh>
    <rPh sb="139" eb="140">
      <t>ナド</t>
    </rPh>
    <rPh sb="141" eb="146">
      <t>ダイキボジギョウ</t>
    </rPh>
    <rPh sb="147" eb="149">
      <t>ジッシ</t>
    </rPh>
    <rPh sb="150" eb="151">
      <t>ヒカ</t>
    </rPh>
    <rPh sb="159" eb="161">
      <t>ジギョウ</t>
    </rPh>
    <rPh sb="162" eb="164">
      <t>ジッシ</t>
    </rPh>
    <rPh sb="165" eb="166">
      <t>トモナ</t>
    </rPh>
    <rPh sb="167" eb="169">
      <t>タガク</t>
    </rPh>
    <rPh sb="170" eb="173">
      <t>チホウサイ</t>
    </rPh>
    <rPh sb="173" eb="175">
      <t>ハッコウ</t>
    </rPh>
    <rPh sb="176" eb="178">
      <t>ミコ</t>
    </rPh>
    <rPh sb="186" eb="189">
      <t>ショウライテキ</t>
    </rPh>
    <rPh sb="191" eb="193">
      <t>ジョウショウ</t>
    </rPh>
    <rPh sb="200" eb="202">
      <t>ヨソウ</t>
    </rPh>
    <rPh sb="215" eb="217">
      <t>イジョウ</t>
    </rPh>
    <rPh sb="218" eb="221">
      <t>コウサイヒ</t>
    </rPh>
    <rPh sb="222" eb="225">
      <t>テキセイカ</t>
    </rPh>
    <rPh sb="226" eb="228">
      <t>ギョウセイ</t>
    </rPh>
    <rPh sb="232" eb="234">
      <t>ヨクセイ</t>
    </rPh>
    <rPh sb="235" eb="236">
      <t>ト</t>
    </rPh>
    <rPh sb="237" eb="238">
      <t>ク</t>
    </rPh>
    <rPh sb="242" eb="244">
      <t>ヒツヨウ</t>
    </rPh>
    <phoneticPr fontId="5"/>
  </si>
  <si>
    <t>充当可能財源である基金残高が増加したこと等により、令和４年度においても将来負担比率は算定されていない。今後は、公共施設等の再編整備等の大型事業の実施に伴い、多額の地方債発行が見込まれることから、これまで以上に公債費の適正化に取り組んでいく必要がある。有形固定資産減価償却率については、令和３年度より増加し、類似団体平均値よりも高い水準で推移している。これについては、令和５年度に改定した公共施設等総合管理計画において、公共施設等の延べ床面積を平成26年度末との比較で令和38年度末時点において36％削減するという目標を掲げ、老朽化した施設の集約化や複合化、除却を進めていくことにしており、将来的には減少していくことが見込まれる。</t>
    <rPh sb="0" eb="2">
      <t>ジュウトウ</t>
    </rPh>
    <rPh sb="2" eb="4">
      <t>カノウ</t>
    </rPh>
    <rPh sb="4" eb="6">
      <t>ザイゲン</t>
    </rPh>
    <rPh sb="9" eb="11">
      <t>キキン</t>
    </rPh>
    <rPh sb="11" eb="13">
      <t>ザンダカ</t>
    </rPh>
    <rPh sb="14" eb="16">
      <t>ゾウカ</t>
    </rPh>
    <rPh sb="20" eb="21">
      <t>ナド</t>
    </rPh>
    <rPh sb="25" eb="27">
      <t>レイワ</t>
    </rPh>
    <rPh sb="28" eb="30">
      <t>ネンド</t>
    </rPh>
    <rPh sb="35" eb="37">
      <t>ショウライ</t>
    </rPh>
    <rPh sb="37" eb="39">
      <t>フタン</t>
    </rPh>
    <rPh sb="39" eb="41">
      <t>ヒリツ</t>
    </rPh>
    <rPh sb="42" eb="44">
      <t>サンテイ</t>
    </rPh>
    <rPh sb="51" eb="53">
      <t>コンゴ</t>
    </rPh>
    <rPh sb="55" eb="57">
      <t>コウキョウ</t>
    </rPh>
    <rPh sb="57" eb="59">
      <t>シセツ</t>
    </rPh>
    <rPh sb="59" eb="60">
      <t>ナド</t>
    </rPh>
    <rPh sb="61" eb="63">
      <t>サイヘン</t>
    </rPh>
    <rPh sb="63" eb="65">
      <t>セイビ</t>
    </rPh>
    <rPh sb="65" eb="66">
      <t>ナド</t>
    </rPh>
    <rPh sb="67" eb="71">
      <t>オオガタジギョウ</t>
    </rPh>
    <rPh sb="72" eb="74">
      <t>ジッシ</t>
    </rPh>
    <rPh sb="75" eb="76">
      <t>トモナ</t>
    </rPh>
    <rPh sb="78" eb="80">
      <t>タガク</t>
    </rPh>
    <rPh sb="81" eb="84">
      <t>チホウサイ</t>
    </rPh>
    <rPh sb="84" eb="86">
      <t>ハッコウ</t>
    </rPh>
    <rPh sb="87" eb="89">
      <t>ミコ</t>
    </rPh>
    <rPh sb="101" eb="103">
      <t>イジョウ</t>
    </rPh>
    <rPh sb="104" eb="107">
      <t>コウサイヒ</t>
    </rPh>
    <rPh sb="108" eb="111">
      <t>テキセイカ</t>
    </rPh>
    <rPh sb="112" eb="113">
      <t>ト</t>
    </rPh>
    <rPh sb="114" eb="115">
      <t>ク</t>
    </rPh>
    <rPh sb="119" eb="121">
      <t>ヒツヨウ</t>
    </rPh>
    <rPh sb="125" eb="127">
      <t>ユウケイ</t>
    </rPh>
    <rPh sb="127" eb="131">
      <t>コテイシサン</t>
    </rPh>
    <rPh sb="131" eb="133">
      <t>ゲンカ</t>
    </rPh>
    <rPh sb="133" eb="136">
      <t>ショウキャクリツ</t>
    </rPh>
    <rPh sb="142" eb="144">
      <t>レイワ</t>
    </rPh>
    <rPh sb="145" eb="147">
      <t>ネンド</t>
    </rPh>
    <rPh sb="149" eb="151">
      <t>ゾウカ</t>
    </rPh>
    <rPh sb="153" eb="155">
      <t>ルイジ</t>
    </rPh>
    <rPh sb="155" eb="157">
      <t>ダンタイ</t>
    </rPh>
    <rPh sb="157" eb="160">
      <t>ヘイキンチ</t>
    </rPh>
    <rPh sb="163" eb="164">
      <t>タカ</t>
    </rPh>
    <rPh sb="165" eb="167">
      <t>スイジュン</t>
    </rPh>
    <rPh sb="168" eb="170">
      <t>スイイ</t>
    </rPh>
    <rPh sb="183" eb="185">
      <t>レイワ</t>
    </rPh>
    <rPh sb="186" eb="188">
      <t>ネンド</t>
    </rPh>
    <rPh sb="189" eb="191">
      <t>カイテイ</t>
    </rPh>
    <rPh sb="193" eb="195">
      <t>コウキョウ</t>
    </rPh>
    <rPh sb="195" eb="197">
      <t>シセツ</t>
    </rPh>
    <rPh sb="197" eb="198">
      <t>ナド</t>
    </rPh>
    <rPh sb="198" eb="200">
      <t>ソウゴウ</t>
    </rPh>
    <rPh sb="200" eb="202">
      <t>カンリ</t>
    </rPh>
    <rPh sb="202" eb="204">
      <t>ケイカク</t>
    </rPh>
    <rPh sb="209" eb="211">
      <t>コウキョウ</t>
    </rPh>
    <rPh sb="211" eb="213">
      <t>シセツ</t>
    </rPh>
    <rPh sb="213" eb="214">
      <t>ナド</t>
    </rPh>
    <rPh sb="215" eb="216">
      <t>ノ</t>
    </rPh>
    <rPh sb="217" eb="220">
      <t>ユカメンセキ</t>
    </rPh>
    <rPh sb="221" eb="223">
      <t>ヘイセイ</t>
    </rPh>
    <rPh sb="225" eb="227">
      <t>ネンド</t>
    </rPh>
    <rPh sb="227" eb="228">
      <t>マツ</t>
    </rPh>
    <rPh sb="230" eb="232">
      <t>ヒカク</t>
    </rPh>
    <rPh sb="233" eb="235">
      <t>レイワ</t>
    </rPh>
    <rPh sb="237" eb="239">
      <t>ネンド</t>
    </rPh>
    <rPh sb="239" eb="240">
      <t>マツ</t>
    </rPh>
    <rPh sb="240" eb="242">
      <t>ジテン</t>
    </rPh>
    <rPh sb="249" eb="251">
      <t>サクゲン</t>
    </rPh>
    <rPh sb="256" eb="258">
      <t>モクヒョウ</t>
    </rPh>
    <rPh sb="259" eb="260">
      <t>カカ</t>
    </rPh>
    <rPh sb="262" eb="265">
      <t>ロウキュウカ</t>
    </rPh>
    <rPh sb="267" eb="269">
      <t>シセツ</t>
    </rPh>
    <rPh sb="270" eb="273">
      <t>シュウヤクカ</t>
    </rPh>
    <rPh sb="274" eb="277">
      <t>フクゴウカ</t>
    </rPh>
    <rPh sb="278" eb="280">
      <t>ジョキャク</t>
    </rPh>
    <rPh sb="281" eb="282">
      <t>スス</t>
    </rPh>
    <rPh sb="294" eb="297">
      <t>ショウライテキ</t>
    </rPh>
    <rPh sb="299" eb="301">
      <t>ゲンショウ</t>
    </rPh>
    <rPh sb="308" eb="310">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</si>
</sst>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54684</c:v>
                </c:pt>
                <c:pt idx="1">
                  <c:v>62383</c:v>
                </c:pt>
                <c:pt idx="2">
                  <c:v>63812</c:v>
                </c:pt>
                <c:pt idx="3">
                  <c:v>54225</c:v>
                </c:pt>
                <c:pt idx="4">
                  <c:v>54016</c:v>
                </c:pt>
              </c:numCache>
            </c:numRef>
          </c:val>
          <c:smooth val="0"/>
          <c:extLst>
            <c:ext xmlns:c16="http://schemas.microsoft.com/office/drawing/2014/chart" uri="{C3380CC4-5D6E-409C-BE32-E72D297353CC}">
              <c16:uniqueId val="{00000000-21C4-4EA4-AE23-7C2F21296D0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15216</c:v>
                </c:pt>
                <c:pt idx="1">
                  <c:v>30025</c:v>
                </c:pt>
                <c:pt idx="2">
                  <c:v>43440</c:v>
                </c:pt>
                <c:pt idx="3">
                  <c:v>25207</c:v>
                </c:pt>
                <c:pt idx="4">
                  <c:v>43228</c:v>
                </c:pt>
              </c:numCache>
            </c:numRef>
          </c:val>
          <c:smooth val="0"/>
          <c:extLst>
            <c:ext xmlns:c16="http://schemas.microsoft.com/office/drawing/2014/chart" uri="{C3380CC4-5D6E-409C-BE32-E72D297353CC}">
              <c16:uniqueId val="{00000001-21C4-4EA4-AE23-7C2F21296D0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4.8600000000000003</c:v>
                </c:pt>
                <c:pt idx="1">
                  <c:v>6.28</c:v>
                </c:pt>
                <c:pt idx="2">
                  <c:v>9.89</c:v>
                </c:pt>
                <c:pt idx="3">
                  <c:v>12.51</c:v>
                </c:pt>
                <c:pt idx="4">
                  <c:v>15.71</c:v>
                </c:pt>
              </c:numCache>
            </c:numRef>
          </c:val>
          <c:extLst>
            <c:ext xmlns:c16="http://schemas.microsoft.com/office/drawing/2014/chart" uri="{C3380CC4-5D6E-409C-BE32-E72D297353CC}">
              <c16:uniqueId val="{00000000-C756-4BF5-9094-78DDDFA7FC3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18.350000000000001</c:v>
                </c:pt>
                <c:pt idx="1">
                  <c:v>21.79</c:v>
                </c:pt>
                <c:pt idx="2">
                  <c:v>26.81</c:v>
                </c:pt>
                <c:pt idx="3">
                  <c:v>30.7</c:v>
                </c:pt>
                <c:pt idx="4">
                  <c:v>38.299999999999997</c:v>
                </c:pt>
              </c:numCache>
            </c:numRef>
          </c:val>
          <c:extLst>
            <c:ext xmlns:c16="http://schemas.microsoft.com/office/drawing/2014/chart" uri="{C3380CC4-5D6E-409C-BE32-E72D297353CC}">
              <c16:uniqueId val="{00000001-C756-4BF5-9094-78DDDFA7FC3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2.52</c:v>
                </c:pt>
                <c:pt idx="1">
                  <c:v>6.03</c:v>
                </c:pt>
                <c:pt idx="2">
                  <c:v>10.89</c:v>
                </c:pt>
                <c:pt idx="3">
                  <c:v>8.74</c:v>
                </c:pt>
                <c:pt idx="4">
                  <c:v>9.89</c:v>
                </c:pt>
              </c:numCache>
            </c:numRef>
          </c:val>
          <c:smooth val="0"/>
          <c:extLst>
            <c:ext xmlns:c16="http://schemas.microsoft.com/office/drawing/2014/chart" uri="{C3380CC4-5D6E-409C-BE32-E72D297353CC}">
              <c16:uniqueId val="{00000002-C756-4BF5-9094-78DDDFA7FC3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4.67</c:v>
                </c:pt>
                <c:pt idx="2">
                  <c:v>#N/A</c:v>
                </c:pt>
                <c:pt idx="3">
                  <c:v>5.7</c:v>
                </c:pt>
                <c:pt idx="4">
                  <c:v>#N/A</c:v>
                </c:pt>
                <c:pt idx="5">
                  <c:v>3.82</c:v>
                </c:pt>
                <c:pt idx="6">
                  <c:v>#N/A</c:v>
                </c:pt>
                <c:pt idx="7">
                  <c:v>0</c:v>
                </c:pt>
                <c:pt idx="8">
                  <c:v>#N/A</c:v>
                </c:pt>
                <c:pt idx="9">
                  <c:v>0</c:v>
                </c:pt>
              </c:numCache>
            </c:numRef>
          </c:val>
          <c:extLst>
            <c:ext xmlns:c16="http://schemas.microsoft.com/office/drawing/2014/chart" uri="{C3380CC4-5D6E-409C-BE32-E72D297353CC}">
              <c16:uniqueId val="{00000000-029E-4F0E-9D35-63BCBE93511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29E-4F0E-9D35-63BCBE93511B}"/>
            </c:ext>
          </c:extLst>
        </c:ser>
        <c:ser>
          <c:idx val="2"/>
          <c:order val="2"/>
          <c:tx>
            <c:strRef>
              <c:f>データシート!$A$29</c:f>
              <c:strCache>
                <c:ptCount val="1"/>
                <c:pt idx="0">
                  <c:v>玉野市市立玉野海洋博物館事業特別会計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29E-4F0E-9D35-63BCBE93511B}"/>
            </c:ext>
          </c:extLst>
        </c:ser>
        <c:ser>
          <c:idx val="3"/>
          <c:order val="3"/>
          <c:tx>
            <c:strRef>
              <c:f>データシート!$A$30</c:f>
              <c:strCache>
                <c:ptCount val="1"/>
                <c:pt idx="0">
                  <c:v>玉野市後期高齢者医療事業特別会計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0.17</c:v>
                </c:pt>
                <c:pt idx="2">
                  <c:v>#N/A</c:v>
                </c:pt>
                <c:pt idx="3">
                  <c:v>0.15</c:v>
                </c:pt>
                <c:pt idx="4">
                  <c:v>#N/A</c:v>
                </c:pt>
                <c:pt idx="5">
                  <c:v>0.16</c:v>
                </c:pt>
                <c:pt idx="6">
                  <c:v>#N/A</c:v>
                </c:pt>
                <c:pt idx="7">
                  <c:v>0.15</c:v>
                </c:pt>
                <c:pt idx="8">
                  <c:v>#N/A</c:v>
                </c:pt>
                <c:pt idx="9">
                  <c:v>0.18</c:v>
                </c:pt>
              </c:numCache>
            </c:numRef>
          </c:val>
          <c:extLst>
            <c:ext xmlns:c16="http://schemas.microsoft.com/office/drawing/2014/chart" uri="{C3380CC4-5D6E-409C-BE32-E72D297353CC}">
              <c16:uniqueId val="{00000003-029E-4F0E-9D35-63BCBE93511B}"/>
            </c:ext>
          </c:extLst>
        </c:ser>
        <c:ser>
          <c:idx val="4"/>
          <c:order val="4"/>
          <c:tx>
            <c:strRef>
              <c:f>データシート!$A$31</c:f>
              <c:strCache>
                <c:ptCount val="1"/>
                <c:pt idx="0">
                  <c:v>玉野市介護保険事業特別会計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0.96</c:v>
                </c:pt>
                <c:pt idx="2">
                  <c:v>#N/A</c:v>
                </c:pt>
                <c:pt idx="3">
                  <c:v>1.18</c:v>
                </c:pt>
                <c:pt idx="4">
                  <c:v>#N/A</c:v>
                </c:pt>
                <c:pt idx="5">
                  <c:v>0.51</c:v>
                </c:pt>
                <c:pt idx="6">
                  <c:v>#N/A</c:v>
                </c:pt>
                <c:pt idx="7">
                  <c:v>0.66</c:v>
                </c:pt>
                <c:pt idx="8">
                  <c:v>#N/A</c:v>
                </c:pt>
                <c:pt idx="9">
                  <c:v>1.45</c:v>
                </c:pt>
              </c:numCache>
            </c:numRef>
          </c:val>
          <c:extLst>
            <c:ext xmlns:c16="http://schemas.microsoft.com/office/drawing/2014/chart" uri="{C3380CC4-5D6E-409C-BE32-E72D297353CC}">
              <c16:uniqueId val="{00000004-029E-4F0E-9D35-63BCBE93511B}"/>
            </c:ext>
          </c:extLst>
        </c:ser>
        <c:ser>
          <c:idx val="5"/>
          <c:order val="5"/>
          <c:tx>
            <c:strRef>
              <c:f>データシート!$A$32</c:f>
              <c:strCache>
                <c:ptCount val="1"/>
                <c:pt idx="0">
                  <c:v>玉野市競輪事業特別会計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3.49</c:v>
                </c:pt>
                <c:pt idx="2">
                  <c:v>#N/A</c:v>
                </c:pt>
                <c:pt idx="3">
                  <c:v>2.88</c:v>
                </c:pt>
                <c:pt idx="4">
                  <c:v>#N/A</c:v>
                </c:pt>
                <c:pt idx="5">
                  <c:v>1.57</c:v>
                </c:pt>
                <c:pt idx="6">
                  <c:v>#N/A</c:v>
                </c:pt>
                <c:pt idx="7">
                  <c:v>1.83</c:v>
                </c:pt>
                <c:pt idx="8">
                  <c:v>#N/A</c:v>
                </c:pt>
                <c:pt idx="9">
                  <c:v>1.73</c:v>
                </c:pt>
              </c:numCache>
            </c:numRef>
          </c:val>
          <c:extLst>
            <c:ext xmlns:c16="http://schemas.microsoft.com/office/drawing/2014/chart" uri="{C3380CC4-5D6E-409C-BE32-E72D297353CC}">
              <c16:uniqueId val="{00000005-029E-4F0E-9D35-63BCBE93511B}"/>
            </c:ext>
          </c:extLst>
        </c:ser>
        <c:ser>
          <c:idx val="6"/>
          <c:order val="6"/>
          <c:tx>
            <c:strRef>
              <c:f>データシート!$A$33</c:f>
              <c:strCache>
                <c:ptCount val="1"/>
                <c:pt idx="0">
                  <c:v>玉野市国民健康保険事業特別会計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5.51</c:v>
                </c:pt>
                <c:pt idx="2">
                  <c:v>#N/A</c:v>
                </c:pt>
                <c:pt idx="3">
                  <c:v>2.69</c:v>
                </c:pt>
                <c:pt idx="4">
                  <c:v>#N/A</c:v>
                </c:pt>
                <c:pt idx="5">
                  <c:v>3.2</c:v>
                </c:pt>
                <c:pt idx="6">
                  <c:v>#N/A</c:v>
                </c:pt>
                <c:pt idx="7">
                  <c:v>3.13</c:v>
                </c:pt>
                <c:pt idx="8">
                  <c:v>#N/A</c:v>
                </c:pt>
                <c:pt idx="9">
                  <c:v>2.7</c:v>
                </c:pt>
              </c:numCache>
            </c:numRef>
          </c:val>
          <c:extLst>
            <c:ext xmlns:c16="http://schemas.microsoft.com/office/drawing/2014/chart" uri="{C3380CC4-5D6E-409C-BE32-E72D297353CC}">
              <c16:uniqueId val="{00000006-029E-4F0E-9D35-63BCBE93511B}"/>
            </c:ext>
          </c:extLst>
        </c:ser>
        <c:ser>
          <c:idx val="7"/>
          <c:order val="7"/>
          <c:tx>
            <c:strRef>
              <c:f>データシート!$A$34</c:f>
              <c:strCache>
                <c:ptCount val="1"/>
                <c:pt idx="0">
                  <c:v>玉野市下水道事業会計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6.31</c:v>
                </c:pt>
                <c:pt idx="2">
                  <c:v>#N/A</c:v>
                </c:pt>
                <c:pt idx="3">
                  <c:v>6.67</c:v>
                </c:pt>
                <c:pt idx="4">
                  <c:v>#N/A</c:v>
                </c:pt>
                <c:pt idx="5">
                  <c:v>7.08</c:v>
                </c:pt>
                <c:pt idx="6">
                  <c:v>#N/A</c:v>
                </c:pt>
                <c:pt idx="7">
                  <c:v>7.05</c:v>
                </c:pt>
                <c:pt idx="8">
                  <c:v>#N/A</c:v>
                </c:pt>
                <c:pt idx="9">
                  <c:v>7.45</c:v>
                </c:pt>
              </c:numCache>
            </c:numRef>
          </c:val>
          <c:extLst>
            <c:ext xmlns:c16="http://schemas.microsoft.com/office/drawing/2014/chart" uri="{C3380CC4-5D6E-409C-BE32-E72D297353CC}">
              <c16:uniqueId val="{00000007-029E-4F0E-9D35-63BCBE93511B}"/>
            </c:ext>
          </c:extLst>
        </c:ser>
        <c:ser>
          <c:idx val="8"/>
          <c:order val="8"/>
          <c:tx>
            <c:strRef>
              <c:f>データシート!$A$35</c:f>
              <c:strCache>
                <c:ptCount val="1"/>
                <c:pt idx="0">
                  <c:v>玉野市水道事業会計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10.81</c:v>
                </c:pt>
                <c:pt idx="2">
                  <c:v>#N/A</c:v>
                </c:pt>
                <c:pt idx="3">
                  <c:v>10.71</c:v>
                </c:pt>
                <c:pt idx="4">
                  <c:v>#N/A</c:v>
                </c:pt>
                <c:pt idx="5">
                  <c:v>11.7</c:v>
                </c:pt>
                <c:pt idx="6">
                  <c:v>#N/A</c:v>
                </c:pt>
                <c:pt idx="7">
                  <c:v>9.59</c:v>
                </c:pt>
                <c:pt idx="8">
                  <c:v>#N/A</c:v>
                </c:pt>
                <c:pt idx="9">
                  <c:v>11.19</c:v>
                </c:pt>
              </c:numCache>
            </c:numRef>
          </c:val>
          <c:extLst>
            <c:ext xmlns:c16="http://schemas.microsoft.com/office/drawing/2014/chart" uri="{C3380CC4-5D6E-409C-BE32-E72D297353CC}">
              <c16:uniqueId val="{00000008-029E-4F0E-9D35-63BCBE93511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4.8499999999999996</c:v>
                </c:pt>
                <c:pt idx="2">
                  <c:v>#N/A</c:v>
                </c:pt>
                <c:pt idx="3">
                  <c:v>6.27</c:v>
                </c:pt>
                <c:pt idx="4">
                  <c:v>#N/A</c:v>
                </c:pt>
                <c:pt idx="5">
                  <c:v>9.8800000000000008</c:v>
                </c:pt>
                <c:pt idx="6">
                  <c:v>#N/A</c:v>
                </c:pt>
                <c:pt idx="7">
                  <c:v>12.5</c:v>
                </c:pt>
                <c:pt idx="8">
                  <c:v>#N/A</c:v>
                </c:pt>
                <c:pt idx="9">
                  <c:v>15.7</c:v>
                </c:pt>
              </c:numCache>
            </c:numRef>
          </c:val>
          <c:extLst>
            <c:ext xmlns:c16="http://schemas.microsoft.com/office/drawing/2014/chart" uri="{C3380CC4-5D6E-409C-BE32-E72D297353CC}">
              <c16:uniqueId val="{00000009-029E-4F0E-9D35-63BCBE93511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2280</c:v>
                </c:pt>
                <c:pt idx="5">
                  <c:v>2281</c:v>
                </c:pt>
                <c:pt idx="8">
                  <c:v>2279</c:v>
                </c:pt>
                <c:pt idx="11">
                  <c:v>2328</c:v>
                </c:pt>
                <c:pt idx="14">
                  <c:v>2305</c:v>
                </c:pt>
              </c:numCache>
            </c:numRef>
          </c:val>
          <c:extLst>
            <c:ext xmlns:c16="http://schemas.microsoft.com/office/drawing/2014/chart" uri="{C3380CC4-5D6E-409C-BE32-E72D297353CC}">
              <c16:uniqueId val="{00000000-54C5-4307-9956-AF1C0002416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4C5-4307-9956-AF1C0002416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53</c:v>
                </c:pt>
                <c:pt idx="3">
                  <c:v>47</c:v>
                </c:pt>
                <c:pt idx="6">
                  <c:v>36</c:v>
                </c:pt>
                <c:pt idx="9">
                  <c:v>32</c:v>
                </c:pt>
                <c:pt idx="12">
                  <c:v>45</c:v>
                </c:pt>
              </c:numCache>
            </c:numRef>
          </c:val>
          <c:extLst>
            <c:ext xmlns:c16="http://schemas.microsoft.com/office/drawing/2014/chart" uri="{C3380CC4-5D6E-409C-BE32-E72D297353CC}">
              <c16:uniqueId val="{00000002-54C5-4307-9956-AF1C0002416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C5-4307-9956-AF1C0002416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617</c:v>
                </c:pt>
                <c:pt idx="3">
                  <c:v>691</c:v>
                </c:pt>
                <c:pt idx="6">
                  <c:v>675</c:v>
                </c:pt>
                <c:pt idx="9">
                  <c:v>671</c:v>
                </c:pt>
                <c:pt idx="12">
                  <c:v>676</c:v>
                </c:pt>
              </c:numCache>
            </c:numRef>
          </c:val>
          <c:extLst>
            <c:ext xmlns:c16="http://schemas.microsoft.com/office/drawing/2014/chart" uri="{C3380CC4-5D6E-409C-BE32-E72D297353CC}">
              <c16:uniqueId val="{00000004-54C5-4307-9956-AF1C0002416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C5-4307-9956-AF1C0002416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4C5-4307-9956-AF1C0002416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2330</c:v>
                </c:pt>
                <c:pt idx="3">
                  <c:v>2150</c:v>
                </c:pt>
                <c:pt idx="6">
                  <c:v>2093</c:v>
                </c:pt>
                <c:pt idx="9">
                  <c:v>2108</c:v>
                </c:pt>
                <c:pt idx="12">
                  <c:v>2212</c:v>
                </c:pt>
              </c:numCache>
            </c:numRef>
          </c:val>
          <c:extLst>
            <c:ext xmlns:c16="http://schemas.microsoft.com/office/drawing/2014/chart" uri="{C3380CC4-5D6E-409C-BE32-E72D297353CC}">
              <c16:uniqueId val="{00000007-54C5-4307-9956-AF1C0002416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720</c:v>
                </c:pt>
                <c:pt idx="2">
                  <c:v>#N/A</c:v>
                </c:pt>
                <c:pt idx="3">
                  <c:v>#N/A</c:v>
                </c:pt>
                <c:pt idx="4">
                  <c:v>607</c:v>
                </c:pt>
                <c:pt idx="5">
                  <c:v>#N/A</c:v>
                </c:pt>
                <c:pt idx="6">
                  <c:v>#N/A</c:v>
                </c:pt>
                <c:pt idx="7">
                  <c:v>525</c:v>
                </c:pt>
                <c:pt idx="8">
                  <c:v>#N/A</c:v>
                </c:pt>
                <c:pt idx="9">
                  <c:v>#N/A</c:v>
                </c:pt>
                <c:pt idx="10">
                  <c:v>483</c:v>
                </c:pt>
                <c:pt idx="11">
                  <c:v>#N/A</c:v>
                </c:pt>
                <c:pt idx="12">
                  <c:v>#N/A</c:v>
                </c:pt>
                <c:pt idx="13">
                  <c:v>628</c:v>
                </c:pt>
                <c:pt idx="14">
                  <c:v>#N/A</c:v>
                </c:pt>
              </c:numCache>
            </c:numRef>
          </c:val>
          <c:smooth val="0"/>
          <c:extLst>
            <c:ext xmlns:c16="http://schemas.microsoft.com/office/drawing/2014/chart" uri="{C3380CC4-5D6E-409C-BE32-E72D297353CC}">
              <c16:uniqueId val="{00000008-54C5-4307-9956-AF1C0002416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25302</c:v>
                </c:pt>
                <c:pt idx="5">
                  <c:v>25458</c:v>
                </c:pt>
                <c:pt idx="8">
                  <c:v>25870</c:v>
                </c:pt>
                <c:pt idx="11">
                  <c:v>26335</c:v>
                </c:pt>
                <c:pt idx="14">
                  <c:v>25220</c:v>
                </c:pt>
              </c:numCache>
            </c:numRef>
          </c:val>
          <c:extLst>
            <c:ext xmlns:c16="http://schemas.microsoft.com/office/drawing/2014/chart" uri="{C3380CC4-5D6E-409C-BE32-E72D297353CC}">
              <c16:uniqueId val="{00000000-92B9-451C-8E93-54189EA38DD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4127</c:v>
                </c:pt>
                <c:pt idx="5">
                  <c:v>4313</c:v>
                </c:pt>
                <c:pt idx="8">
                  <c:v>4316</c:v>
                </c:pt>
                <c:pt idx="11">
                  <c:v>4209</c:v>
                </c:pt>
                <c:pt idx="14">
                  <c:v>4316</c:v>
                </c:pt>
              </c:numCache>
            </c:numRef>
          </c:val>
          <c:extLst>
            <c:ext xmlns:c16="http://schemas.microsoft.com/office/drawing/2014/chart" uri="{C3380CC4-5D6E-409C-BE32-E72D297353CC}">
              <c16:uniqueId val="{00000001-92B9-451C-8E93-54189EA38DD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4035</c:v>
                </c:pt>
                <c:pt idx="5">
                  <c:v>4863</c:v>
                </c:pt>
                <c:pt idx="8">
                  <c:v>5830</c:v>
                </c:pt>
                <c:pt idx="11">
                  <c:v>6924</c:v>
                </c:pt>
                <c:pt idx="14">
                  <c:v>8413</c:v>
                </c:pt>
              </c:numCache>
            </c:numRef>
          </c:val>
          <c:extLst>
            <c:ext xmlns:c16="http://schemas.microsoft.com/office/drawing/2014/chart" uri="{C3380CC4-5D6E-409C-BE32-E72D297353CC}">
              <c16:uniqueId val="{00000002-92B9-451C-8E93-54189EA38DD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B9-451C-8E93-54189EA38DD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B9-451C-8E93-54189EA38DD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1</c:v>
                </c:pt>
                <c:pt idx="6">
                  <c:v>6</c:v>
                </c:pt>
                <c:pt idx="9">
                  <c:v>0</c:v>
                </c:pt>
                <c:pt idx="12">
                  <c:v>1</c:v>
                </c:pt>
              </c:numCache>
            </c:numRef>
          </c:val>
          <c:extLst>
            <c:ext xmlns:c16="http://schemas.microsoft.com/office/drawing/2014/chart" uri="{C3380CC4-5D6E-409C-BE32-E72D297353CC}">
              <c16:uniqueId val="{00000005-92B9-451C-8E93-54189EA38DD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3799</c:v>
                </c:pt>
                <c:pt idx="3">
                  <c:v>3893</c:v>
                </c:pt>
                <c:pt idx="6">
                  <c:v>3983</c:v>
                </c:pt>
                <c:pt idx="9">
                  <c:v>4126</c:v>
                </c:pt>
                <c:pt idx="12">
                  <c:v>4261</c:v>
                </c:pt>
              </c:numCache>
            </c:numRef>
          </c:val>
          <c:extLst>
            <c:ext xmlns:c16="http://schemas.microsoft.com/office/drawing/2014/chart" uri="{C3380CC4-5D6E-409C-BE32-E72D297353CC}">
              <c16:uniqueId val="{00000006-92B9-451C-8E93-54189EA38DD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2B9-451C-8E93-54189EA38DD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8421</c:v>
                </c:pt>
                <c:pt idx="3">
                  <c:v>8734</c:v>
                </c:pt>
                <c:pt idx="6">
                  <c:v>9215</c:v>
                </c:pt>
                <c:pt idx="9">
                  <c:v>9426</c:v>
                </c:pt>
                <c:pt idx="12">
                  <c:v>9656</c:v>
                </c:pt>
              </c:numCache>
            </c:numRef>
          </c:val>
          <c:extLst>
            <c:ext xmlns:c16="http://schemas.microsoft.com/office/drawing/2014/chart" uri="{C3380CC4-5D6E-409C-BE32-E72D297353CC}">
              <c16:uniqueId val="{00000008-92B9-451C-8E93-54189EA38DD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281</c:v>
                </c:pt>
                <c:pt idx="3">
                  <c:v>1850</c:v>
                </c:pt>
                <c:pt idx="6">
                  <c:v>1807</c:v>
                </c:pt>
                <c:pt idx="9">
                  <c:v>150</c:v>
                </c:pt>
                <c:pt idx="12">
                  <c:v>490</c:v>
                </c:pt>
              </c:numCache>
            </c:numRef>
          </c:val>
          <c:extLst>
            <c:ext xmlns:c16="http://schemas.microsoft.com/office/drawing/2014/chart" uri="{C3380CC4-5D6E-409C-BE32-E72D297353CC}">
              <c16:uniqueId val="{00000009-92B9-451C-8E93-54189EA38DD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20695</c:v>
                </c:pt>
                <c:pt idx="3">
                  <c:v>20401</c:v>
                </c:pt>
                <c:pt idx="6">
                  <c:v>20729</c:v>
                </c:pt>
                <c:pt idx="9">
                  <c:v>20403</c:v>
                </c:pt>
                <c:pt idx="12">
                  <c:v>20464</c:v>
                </c:pt>
              </c:numCache>
            </c:numRef>
          </c:val>
          <c:extLst>
            <c:ext xmlns:c16="http://schemas.microsoft.com/office/drawing/2014/chart" uri="{C3380CC4-5D6E-409C-BE32-E72D297353CC}">
              <c16:uniqueId val="{0000000A-92B9-451C-8E93-54189EA38DD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0</c:v>
                </c:pt>
                <c:pt idx="2">
                  <c:v>#N/A</c:v>
                </c:pt>
                <c:pt idx="3">
                  <c:v>#N/A</c:v>
                </c:pt>
                <c:pt idx="4">
                  <c:v>246</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2B9-451C-8E93-54189EA38DD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4122</c:v>
                </c:pt>
                <c:pt idx="1">
                  <c:v>4893</c:v>
                </c:pt>
                <c:pt idx="2">
                  <c:v>5894</c:v>
                </c:pt>
              </c:numCache>
            </c:numRef>
          </c:val>
          <c:extLst>
            <c:ext xmlns:c16="http://schemas.microsoft.com/office/drawing/2014/chart" uri="{C3380CC4-5D6E-409C-BE32-E72D297353CC}">
              <c16:uniqueId val="{00000000-6C96-4CD1-AD0E-88B5EA1ADF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9</c:v>
                </c:pt>
                <c:pt idx="1">
                  <c:v>9</c:v>
                </c:pt>
                <c:pt idx="2">
                  <c:v>9</c:v>
                </c:pt>
              </c:numCache>
            </c:numRef>
          </c:val>
          <c:extLst>
            <c:ext xmlns:c16="http://schemas.microsoft.com/office/drawing/2014/chart" uri="{C3380CC4-5D6E-409C-BE32-E72D297353CC}">
              <c16:uniqueId val="{00000001-6C96-4CD1-AD0E-88B5EA1ADF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1411</c:v>
                </c:pt>
                <c:pt idx="1">
                  <c:v>1700</c:v>
                </c:pt>
                <c:pt idx="2">
                  <c:v>2190</c:v>
                </c:pt>
              </c:numCache>
            </c:numRef>
          </c:val>
          <c:extLst>
            <c:ext xmlns:c16="http://schemas.microsoft.com/office/drawing/2014/chart" uri="{C3380CC4-5D6E-409C-BE32-E72D297353CC}">
              <c16:uniqueId val="{00000002-6C96-4CD1-AD0E-88B5EA1ADF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{0750FD5F-1A0E-46A1-86DA-D7EEFC99EF95}</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FBA1-4692-9901-A747C5C2FA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{EBEBD23B-BC7F-482D-8DCE-58E0F55E777D}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A1-4692-9901-A747C5C2FA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{2BD476A8-92E4-456F-B0C9-923E09C7A3D6}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A1-4692-9901-A747C5C2FA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{D12CA159-90D7-41C5-8D1E-1349C8180026}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A1-4692-9901-A747C5C2FA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{6D18878A-F4C4-4B84-A73F-7A5532654311}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A1-4692-9901-A747C5C2FA76}"/>
                </c:ext>
              </c:extLst>
            </c:dLbl>
            <c:dLbl>
              <c:idx val="8"/>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{2BF392AA-1B7E-4D9B-830F-E013778AEC40}</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FBA1-4692-9901-A747C5C2FA76}"/>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{C1B47158-546E-47F8-BA46-3F28E703C25E}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FBA1-4692-9901-A747C5C2FA76}"/>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{BB91A3B4-B6A6-445E-A199-9C1AFBB7263A}</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FBA1-4692-9901-A747C5C2FA76}"/>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{098DEB7A-C237-4183-945C-D946801EEDA6}</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FBA1-4692-9901-A747C5C2FA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67.900000000000006</c:v>
                </c:pt>
                <c:pt idx="16">
                  <c:v>68.5</c:v>
                </c:pt>
                <c:pt idx="24">
                  <c:v>69.900000000000006</c:v>
                </c:pt>
                <c:pt idx="32">
                  <c:v>70.400000000000006</c:v>
                </c:pt>
              </c:numCache>
            </c:numRef>
          </c:xVal>
          <c:yVal>
            <c:numRef>
              <c:f>公会計指標分析・財政指標組合せ分析表!$BP$51:$DC$51</c:f>
              <c:numCache>
                <c:formatCode>#,##0.0;"▲ "#,##0.0</c:formatCode>
                <c:ptCount val="40"/>
                <c:pt idx="8">
                  <c:v>1.9</c:v>
                </c:pt>
              </c:numCache>
            </c:numRef>
          </c:yVal>
          <c:smooth val="0"/>
          <c:extLst>
            <c:ext xmlns:c16="http://schemas.microsoft.com/office/drawing/2014/chart" uri="{C3380CC4-5D6E-409C-BE32-E72D297353CC}">
              <c16:uniqueId val="{00000009-FBA1-4692-9901-A747C5C2FA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{78C616CA-057E-4E9A-B701-02DDDABC5C47}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FBA1-4692-9901-A747C5C2FA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{08015FA7-7306-4F1F-8F16-08A7639EFF10}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A1-4692-9901-A747C5C2FA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{EC79C8A4-9206-4F45-A41F-082F83D00DD1}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A1-4692-9901-A747C5C2FA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{8FE91CD0-8F9F-4450-8446-8C66D0B4A5C1}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A1-4692-9901-A747C5C2FA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{355B0441-098E-45C7-AF28-D8C258489089}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A1-4692-9901-A747C5C2FA76}"/>
                </c:ext>
              </c:extLst>
            </c:dLbl>
            <c:dLbl>
              <c:idx val="8"/>
              <c:layout>
                <c:manualLayout>
                  <c:x val="-2.2391760875750597E-2"/>
                  <c:y val="-6.4739042105865174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{94C34CCD-3FCB-4F7B-91D4-64EBE3663E9A}</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FBA1-4692-9901-A747C5C2FA76}"/>
                </c:ext>
              </c:extLst>
            </c:dLbl>
            <c:dLbl>
              <c:idx val="16"/>
              <c:layout>
                <c:manualLayout>
                  <c:x val="-4.1639740424717721E-2"/>
                  <c:y val="-6.4739042105865174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{A4818914-D27F-45EB-9432-C8DA845EAC2B}</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FBA1-4692-9901-A747C5C2FA76}"/>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{0FD0818C-E2B6-4093-8B0E-4FC6B6D373D4}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FBA1-4692-9901-A747C5C2FA76}"/>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{863A7818-3BF0-4CC7-BA4A-CF30E156803F}</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FBA1-4692-9901-A747C5C2FA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59.7</c:v>
                </c:pt>
                <c:pt idx="8">
                  <c:v>60.9</c:v>
                </c:pt>
                <c:pt idx="16">
                  <c:v>61</c:v>
                </c:pt>
                <c:pt idx="24">
                  <c:v>62.1</c:v>
                </c:pt>
                <c:pt idx="32">
                  <c:v>63.1</c:v>
                </c:pt>
              </c:numCache>
            </c:numRef>
          </c:xVal>
          <c:yVal>
            <c:numRef>
              <c:f>公会計指標分析・財政指標組合せ分析表!$BP$55:$DC$55</c:f>
              <c:numCache>
                <c:formatCode>#,##0.0;"▲ "#,##0.0</c:formatCode>
                <c:ptCount val="40"/>
                <c:pt idx="0">
                  <c:v>25.3</c:v>
                </c:pt>
                <c:pt idx="8">
                  <c:v>25.5</c:v>
                </c:pt>
                <c:pt idx="16">
                  <c:v>25.1</c:v>
                </c:pt>
                <c:pt idx="24">
                  <c:v>18</c:v>
                </c:pt>
                <c:pt idx="32">
                  <c:v>12.7</c:v>
                </c:pt>
              </c:numCache>
            </c:numRef>
          </c:yVal>
          <c:smooth val="0"/>
          <c:extLst>
            <c:ext xmlns:c16="http://schemas.microsoft.com/office/drawing/2014/chart" uri="{C3380CC4-5D6E-409C-BE32-E72D297353CC}">
              <c16:uniqueId val="{00000013-FBA1-4692-9901-A747C5C2FA76}"/>
            </c:ext>
          </c:extLst>
        </c:ser>
        <c:dLbls>
          <c:showLegendKey val="0"/>
          <c:showVal val="1"/>
          <c:showCatName val="0"/>
          <c:showSerName val="0"/>
          <c:showPercent val="0"/>
          <c:showBubbleSize val="0"/>
        </c:dLbls>
        <c:axId val="46179840"/>
        <c:axId val="46181760"/>
      </c:scatterChart>
      <c:valAx>
        <c:axId val="46179840"/>
        <c:scaling>
          <c:orientation val="maxMin"/>
          <c:max val="69"/>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{D3AA2DC7-55E2-47F3-B826-637ED21092AD}</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CCFF-4CB5-B3F8-7053D2B24A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{0155E4E7-A8C3-427C-9348-C0158DD11909}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FF-4CB5-B3F8-7053D2B24A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{6BC7DA64-1CFA-4F1F-8A5B-BA7E72902A50}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FF-4CB5-B3F8-7053D2B24A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{7328C547-0ACF-45BC-98E7-B28F472DA321}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FF-4CB5-B3F8-7053D2B24A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{29EFEA81-2B30-488C-A6BA-8103E402ED42}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FF-4CB5-B3F8-7053D2B24A08}"/>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{70AB6D1E-23D9-46FD-8545-76B113A3FCA2}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CCFF-4CB5-B3F8-7053D2B24A08}"/>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{BC6508B1-5573-4AF1-B1D7-2C9E8AAE156B}</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CCFF-4CB5-B3F8-7053D2B24A08}"/>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{32F10B72-404F-403C-9FDF-8D414606D068}</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CCFF-4CB5-B3F8-7053D2B24A08}"/>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{5D223319-2350-42A9-9D78-0854BC6C2A44}</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CCFF-4CB5-B3F8-7053D2B24A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5.0999999999999996</c:v>
                </c:pt>
                <c:pt idx="16">
                  <c:v>4.7</c:v>
                </c:pt>
                <c:pt idx="24">
                  <c:v>4</c:v>
                </c:pt>
                <c:pt idx="32">
                  <c:v>4</c:v>
                </c:pt>
              </c:numCache>
            </c:numRef>
          </c:xVal>
          <c:yVal>
            <c:numRef>
              <c:f>公会計指標分析・財政指標組合せ分析表!$BP$73:$DC$73</c:f>
              <c:numCache>
                <c:formatCode>#,##0.0;"▲ "#,##0.0</c:formatCode>
                <c:ptCount val="40"/>
                <c:pt idx="8">
                  <c:v>1.9</c:v>
                </c:pt>
              </c:numCache>
            </c:numRef>
          </c:yVal>
          <c:smooth val="0"/>
          <c:extLst>
            <c:ext xmlns:c16="http://schemas.microsoft.com/office/drawing/2014/chart" uri="{C3380CC4-5D6E-409C-BE32-E72D297353CC}">
              <c16:uniqueId val="{00000009-CCFF-4CB5-B3F8-7053D2B24A0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{4AB210E9-4CA9-4AAE-8604-1F49C40BEA5B}</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CCFF-4CB5-B3F8-7053D2B24A0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{BD60408D-D9C1-433B-B1E1-1977C0DB85E3}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FF-4CB5-B3F8-7053D2B24A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{3FF15A3C-A7F7-4D7C-87F3-8601535F4817}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FF-4CB5-B3F8-7053D2B24A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{9221BA22-49DB-458E-81C4-9A337247DAD1}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FF-4CB5-B3F8-7053D2B24A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{FDDA224B-2A85-4563-A963-F5CE031A370B}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FF-4CB5-B3F8-7053D2B24A08}"/>
                </c:ext>
              </c:extLst>
            </c:dLbl>
            <c:dLbl>
              <c:idx val="8"/>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{0ECF1CA3-9A4F-40D4-AB8D-5075256A2DA6}</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CCFF-4CB5-B3F8-7053D2B24A08}"/>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{A82DF134-32BC-49E7-A433-0B5FE8625E75}</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CCFF-4CB5-B3F8-7053D2B24A08}"/>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{06A80D47-75DD-49C4-A17C-CD1A8B6E5A0A}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CCFF-4CB5-B3F8-7053D2B24A08}"/>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{4D8620CE-49EE-48C9-971E-5CD81FB0E649}</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CCFF-4CB5-B3F8-7053D2B24A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6.6</c:v>
                </c:pt>
                <c:pt idx="16">
                  <c:v>6.4</c:v>
                </c:pt>
                <c:pt idx="24">
                  <c:v>6.6</c:v>
                </c:pt>
                <c:pt idx="32">
                  <c:v>6.6</c:v>
                </c:pt>
              </c:numCache>
            </c:numRef>
          </c:xVal>
          <c:yVal>
            <c:numRef>
              <c:f>公会計指標分析・財政指標組合せ分析表!$BP$77:$DC$77</c:f>
              <c:numCache>
                <c:formatCode>#,##0.0;"▲ "#,##0.0</c:formatCode>
                <c:ptCount val="40"/>
                <c:pt idx="0">
                  <c:v>25.3</c:v>
                </c:pt>
                <c:pt idx="8">
                  <c:v>25.5</c:v>
                </c:pt>
                <c:pt idx="16">
                  <c:v>25.1</c:v>
                </c:pt>
                <c:pt idx="24">
                  <c:v>18</c:v>
                </c:pt>
                <c:pt idx="32">
                  <c:v>12.7</c:v>
                </c:pt>
              </c:numCache>
            </c:numRef>
          </c:yVal>
          <c:smooth val="0"/>
          <c:extLst>
            <c:ext xmlns:c16="http://schemas.microsoft.com/office/drawing/2014/chart" uri="{C3380CC4-5D6E-409C-BE32-E72D297353CC}">
              <c16:uniqueId val="{00000013-CCFF-4CB5-B3F8-7053D2B24A08}"/>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55,721
55,078
103.58
29,080,225
26,604,532
2,417,506
15,386,536
19,849,149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前年度と比較して数値は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減少し、類似団体と比較した場合には平均値を下回っている状況にある。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の減少が続く一方で、高齢化率は上昇する等、市税収入低下の要因を抱えていることから、引き続き、行財政改革に取り組み、経常経費等の歳出削減とともに、ふるさと寄附金や受益者負担の適正化等の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33867</xdr:rowOff>
    </xdr:to>
    <xdr:cxnSp macro="">
      <xdr:nvCxnSpPr>
        <xdr:cNvPr id="64" name="直線コネクタ 63"/>
        <xdr:cNvCxnSpPr/>
      </xdr:nvCxnSpPr>
      <xdr:spPr>
        <a:xfrm flipV="1">
          <a:off x="4953000" y="6381750"/>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7" name="財政力最大値テキスト"/>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8" name="直線コネクタ 67"/>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81845</xdr:rowOff>
    </xdr:to>
    <xdr:cxnSp macro="">
      <xdr:nvCxnSpPr>
        <xdr:cNvPr id="69" name="直線コネクタ 68"/>
        <xdr:cNvCxnSpPr/>
      </xdr:nvCxnSpPr>
      <xdr:spPr>
        <a:xfrm>
          <a:off x="4114800" y="74407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68439</xdr:rowOff>
    </xdr:to>
    <xdr:cxnSp macro="">
      <xdr:nvCxnSpPr>
        <xdr:cNvPr id="72" name="直線コネクタ 71"/>
        <xdr:cNvCxnSpPr/>
      </xdr:nvCxnSpPr>
      <xdr:spPr>
        <a:xfrm>
          <a:off x="3225800" y="741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3" name="フローチャート: 判断 72"/>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4" name="テキスト ボックス 73"/>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5" name="直線コネクタ 74"/>
        <xdr:cNvCxnSpPr/>
      </xdr:nvCxnSpPr>
      <xdr:spPr>
        <a:xfrm flipV="1">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105833</xdr:rowOff>
    </xdr:from>
    <xdr:to>
      <xdr:col>15</xdr:col>
      <xdr:colOff>133350</xdr:colOff>
      <xdr:row>42</xdr:row>
      <xdr:rowOff>35983</xdr:rowOff>
    </xdr:to>
    <xdr:sp macro="" textlink="">
      <xdr:nvSpPr>
        <xdr:cNvPr id="76" name="フローチャート: 判断 75"/>
        <xdr:cNvSpPr/>
      </xdr:nvSpPr>
      <xdr:spPr>
        <a:xfrm>
          <a:off x="3175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46160</xdr:rowOff>
    </xdr:from>
    <xdr:ext cx="762000" cy="259045"/>
    <xdr:sp macro="" textlink="">
      <xdr:nvSpPr>
        <xdr:cNvPr id="77" name="テキスト ボックス 76"/>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55033</xdr:rowOff>
    </xdr:to>
    <xdr:cxnSp macro="">
      <xdr:nvCxnSpPr>
        <xdr:cNvPr id="78" name="直線コネクタ 77"/>
        <xdr:cNvCxnSpPr/>
      </xdr:nvCxnSpPr>
      <xdr:spPr>
        <a:xfrm>
          <a:off x="1447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132645</xdr:rowOff>
    </xdr:from>
    <xdr:to>
      <xdr:col>11</xdr:col>
      <xdr:colOff>82550</xdr:colOff>
      <xdr:row>42</xdr:row>
      <xdr:rowOff>62795</xdr:rowOff>
    </xdr:to>
    <xdr:sp macro="" textlink="">
      <xdr:nvSpPr>
        <xdr:cNvPr id="79" name="フローチャート: 判断 78"/>
        <xdr:cNvSpPr/>
      </xdr:nvSpPr>
      <xdr:spPr>
        <a:xfrm>
          <a:off x="2286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72972</xdr:rowOff>
    </xdr:from>
    <xdr:ext cx="762000" cy="259045"/>
    <xdr:sp macro="" textlink="">
      <xdr:nvSpPr>
        <xdr:cNvPr id="80" name="テキスト ボックス 79"/>
        <xdr:cNvSpPr txBox="1"/>
      </xdr:nvSpPr>
      <xdr:spPr>
        <a:xfrm>
          <a:off x="1955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81" name="フローチャート: 判断 80"/>
        <xdr:cNvSpPr/>
      </xdr:nvSpPr>
      <xdr:spPr>
        <a:xfrm>
          <a:off x="1397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59566</xdr:rowOff>
    </xdr:from>
    <xdr:ext cx="762000" cy="259045"/>
    <xdr:sp macro="" textlink="">
      <xdr:nvSpPr>
        <xdr:cNvPr id="82" name="テキスト ボックス 81"/>
        <xdr:cNvSpPr txBox="1"/>
      </xdr:nvSpPr>
      <xdr:spPr>
        <a:xfrm>
          <a:off x="1066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macro="" textlink="">
      <xdr:nvSpPr>
        <xdr:cNvPr id="88" name="楕円 87"/>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3122</xdr:rowOff>
    </xdr:from>
    <xdr:ext cx="762000" cy="259045"/>
    <xdr:sp macro="" textlink="">
      <xdr:nvSpPr>
        <xdr:cNvPr id="89" name="財政力該当値テキスト"/>
        <xdr:cNvSpPr txBox="1"/>
      </xdr:nvSpPr>
      <xdr:spPr>
        <a:xfrm>
          <a:off x="5041900" y="737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90" name="楕円 89"/>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1" name="テキスト ボックス 90"/>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2" name="楕円 91"/>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3" name="テキスト ボックス 92"/>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6" name="楕円 95"/>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7" name="テキスト ボックス 96"/>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類似団体の平均値は下回っているものの、前年度と比較して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母である経常一般財源等については、法人市民税と普通交付税が増額した一方で、臨時財政対策債の減収が大きかったことから、減少した。また、分子である経常経費充当一般財源についても、東清掃センター改修分の元金償還が始まったこと等により公債費が増加したこと等が影響し、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次年度についてもさらに臨時財政対策債の減収が見込まれており、悪化することが想定されるため、経常経費等の歳出削減に努める。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133032</xdr:rowOff>
    </xdr:from>
    <xdr:to>
      <xdr:col>23</xdr:col>
      <xdr:colOff>133350</xdr:colOff>
      <xdr:row>66</xdr:row>
      <xdr:rowOff>34290</xdr:rowOff>
    </xdr:to>
    <xdr:cxnSp macro="">
      <xdr:nvCxnSpPr>
        <xdr:cNvPr id="123" name="直線コネクタ 122"/>
        <xdr:cNvCxnSpPr/>
      </xdr:nvCxnSpPr>
      <xdr:spPr>
        <a:xfrm flipV="1">
          <a:off x="4953000" y="10077132"/>
          <a:ext cx="0" cy="1272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6367</xdr:rowOff>
    </xdr:from>
    <xdr:ext cx="762000" cy="259045"/>
    <xdr:sp macro="" textlink="">
      <xdr:nvSpPr>
        <xdr:cNvPr id="124" name="財政構造の弾力性最小値テキスト"/>
        <xdr:cNvSpPr txBox="1"/>
      </xdr:nvSpPr>
      <xdr:spPr>
        <a:xfrm>
          <a:off x="5041900" y="1132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34290</xdr:rowOff>
    </xdr:from>
    <xdr:to>
      <xdr:col>24</xdr:col>
      <xdr:colOff>12700</xdr:colOff>
      <xdr:row>66</xdr:row>
      <xdr:rowOff>34290</xdr:rowOff>
    </xdr:to>
    <xdr:cxnSp macro="">
      <xdr:nvCxnSpPr>
        <xdr:cNvPr id="125" name="直線コネクタ 124"/>
        <xdr:cNvCxnSpPr/>
      </xdr:nvCxnSpPr>
      <xdr:spPr>
        <a:xfrm>
          <a:off x="4864100" y="1134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47959</xdr:rowOff>
    </xdr:from>
    <xdr:ext cx="762000" cy="259045"/>
    <xdr:sp macro="" textlink="">
      <xdr:nvSpPr>
        <xdr:cNvPr id="126" name="財政構造の弾力性最大値テキスト"/>
        <xdr:cNvSpPr txBox="1"/>
      </xdr:nvSpPr>
      <xdr:spPr>
        <a:xfrm>
          <a:off x="5041900" y="9820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133032</xdr:rowOff>
    </xdr:from>
    <xdr:to>
      <xdr:col>24</xdr:col>
      <xdr:colOff>12700</xdr:colOff>
      <xdr:row>58</xdr:row>
      <xdr:rowOff>133032</xdr:rowOff>
    </xdr:to>
    <xdr:cxnSp macro="">
      <xdr:nvCxnSpPr>
        <xdr:cNvPr id="127" name="直線コネクタ 126"/>
        <xdr:cNvCxnSpPr/>
      </xdr:nvCxnSpPr>
      <xdr:spPr>
        <a:xfrm>
          <a:off x="4864100" y="10077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32385</xdr:rowOff>
    </xdr:from>
    <xdr:to>
      <xdr:col>23</xdr:col>
      <xdr:colOff>133350</xdr:colOff>
      <xdr:row>63</xdr:row>
      <xdr:rowOff>35878</xdr:rowOff>
    </xdr:to>
    <xdr:cxnSp macro="">
      <xdr:nvCxnSpPr>
        <xdr:cNvPr id="128" name="直線コネクタ 127"/>
        <xdr:cNvCxnSpPr/>
      </xdr:nvCxnSpPr>
      <xdr:spPr>
        <a:xfrm>
          <a:off x="4114800" y="10662285"/>
          <a:ext cx="8382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146702</xdr:rowOff>
    </xdr:from>
    <xdr:ext cx="762000" cy="259045"/>
    <xdr:sp macro="" textlink="">
      <xdr:nvSpPr>
        <xdr:cNvPr id="129" name="財政構造の弾力性平均値テキスト"/>
        <xdr:cNvSpPr txBox="1"/>
      </xdr:nvSpPr>
      <xdr:spPr>
        <a:xfrm>
          <a:off x="5041900" y="10776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30" name="フローチャート: 判断 129"/>
        <xdr:cNvSpPr/>
      </xdr:nvSpPr>
      <xdr:spPr>
        <a:xfrm>
          <a:off x="49022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32385</xdr:rowOff>
    </xdr:from>
    <xdr:to>
      <xdr:col>19</xdr:col>
      <xdr:colOff>133350</xdr:colOff>
      <xdr:row>63</xdr:row>
      <xdr:rowOff>72072</xdr:rowOff>
    </xdr:to>
    <xdr:cxnSp macro="">
      <xdr:nvCxnSpPr>
        <xdr:cNvPr id="131" name="直線コネクタ 130"/>
        <xdr:cNvCxnSpPr/>
      </xdr:nvCxnSpPr>
      <xdr:spPr>
        <a:xfrm flipV="1">
          <a:off x="3225800" y="10662285"/>
          <a:ext cx="889000" cy="2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122872</xdr:rowOff>
    </xdr:from>
    <xdr:to>
      <xdr:col>19</xdr:col>
      <xdr:colOff>184150</xdr:colOff>
      <xdr:row>62</xdr:row>
      <xdr:rowOff>53022</xdr:rowOff>
    </xdr:to>
    <xdr:sp macro="" textlink="">
      <xdr:nvSpPr>
        <xdr:cNvPr id="132" name="フローチャート: 判断 131"/>
        <xdr:cNvSpPr/>
      </xdr:nvSpPr>
      <xdr:spPr>
        <a:xfrm>
          <a:off x="4064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63199</xdr:rowOff>
    </xdr:from>
    <xdr:ext cx="736600" cy="259045"/>
    <xdr:sp macro="" textlink="">
      <xdr:nvSpPr>
        <xdr:cNvPr id="133" name="テキスト ボックス 132"/>
        <xdr:cNvSpPr txBox="1"/>
      </xdr:nvSpPr>
      <xdr:spPr>
        <a:xfrm>
          <a:off x="3733800" y="10350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23813</xdr:rowOff>
    </xdr:from>
    <xdr:to>
      <xdr:col>15</xdr:col>
      <xdr:colOff>82550</xdr:colOff>
      <xdr:row>63</xdr:row>
      <xdr:rowOff>72072</xdr:rowOff>
    </xdr:to>
    <xdr:cxnSp macro="">
      <xdr:nvCxnSpPr>
        <xdr:cNvPr id="134" name="直線コネクタ 133"/>
        <xdr:cNvCxnSpPr/>
      </xdr:nvCxnSpPr>
      <xdr:spPr>
        <a:xfrm>
          <a:off x="2336800" y="10825163"/>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6" name="テキスト ボックス 135"/>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23813</xdr:rowOff>
    </xdr:from>
    <xdr:to>
      <xdr:col>11</xdr:col>
      <xdr:colOff>31750</xdr:colOff>
      <xdr:row>64</xdr:row>
      <xdr:rowOff>147955</xdr:rowOff>
    </xdr:to>
    <xdr:cxnSp macro="">
      <xdr:nvCxnSpPr>
        <xdr:cNvPr id="137" name="直線コネクタ 136"/>
        <xdr:cNvCxnSpPr/>
      </xdr:nvCxnSpPr>
      <xdr:spPr>
        <a:xfrm flipV="1">
          <a:off x="1447800" y="10825163"/>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63500</xdr:rowOff>
    </xdr:from>
    <xdr:to>
      <xdr:col>11</xdr:col>
      <xdr:colOff>82550</xdr:colOff>
      <xdr:row>63</xdr:row>
      <xdr:rowOff>165100</xdr:rowOff>
    </xdr:to>
    <xdr:sp macro="" textlink="">
      <xdr:nvSpPr>
        <xdr:cNvPr id="138" name="フローチャート: 判断 137"/>
        <xdr:cNvSpPr/>
      </xdr:nvSpPr>
      <xdr:spPr>
        <a:xfrm>
          <a:off x="2286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39" name="テキスト ボックス 138"/>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0" name="フローチャート: 判断 139"/>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139082</xdr:rowOff>
    </xdr:from>
    <xdr:ext cx="762000" cy="259045"/>
    <xdr:sp macro="" textlink="">
      <xdr:nvSpPr>
        <xdr:cNvPr id="141" name="テキスト ボックス 140"/>
        <xdr:cNvSpPr txBox="1"/>
      </xdr:nvSpPr>
      <xdr:spPr>
        <a:xfrm>
          <a:off x="1066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156528</xdr:rowOff>
    </xdr:from>
    <xdr:to>
      <xdr:col>23</xdr:col>
      <xdr:colOff>184150</xdr:colOff>
      <xdr:row>63</xdr:row>
      <xdr:rowOff>86678</xdr:rowOff>
    </xdr:to>
    <xdr:sp macro="" textlink="">
      <xdr:nvSpPr>
        <xdr:cNvPr id="147" name="楕円 146"/>
        <xdr:cNvSpPr/>
      </xdr:nvSpPr>
      <xdr:spPr>
        <a:xfrm>
          <a:off x="49022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1605</xdr:rowOff>
    </xdr:from>
    <xdr:ext cx="762000" cy="259045"/>
    <xdr:sp macro="" textlink="">
      <xdr:nvSpPr>
        <xdr:cNvPr id="148" name="財政構造の弾力性該当値テキスト"/>
        <xdr:cNvSpPr txBox="1"/>
      </xdr:nvSpPr>
      <xdr:spPr>
        <a:xfrm>
          <a:off x="50419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153035</xdr:rowOff>
    </xdr:from>
    <xdr:to>
      <xdr:col>19</xdr:col>
      <xdr:colOff>184150</xdr:colOff>
      <xdr:row>62</xdr:row>
      <xdr:rowOff>83185</xdr:rowOff>
    </xdr:to>
    <xdr:sp macro="" textlink="">
      <xdr:nvSpPr>
        <xdr:cNvPr id="149" name="楕円 148"/>
        <xdr:cNvSpPr/>
      </xdr:nvSpPr>
      <xdr:spPr>
        <a:xfrm>
          <a:off x="4064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67962</xdr:rowOff>
    </xdr:from>
    <xdr:ext cx="736600" cy="259045"/>
    <xdr:sp macro="" textlink="">
      <xdr:nvSpPr>
        <xdr:cNvPr id="150" name="テキスト ボックス 149"/>
        <xdr:cNvSpPr txBox="1"/>
      </xdr:nvSpPr>
      <xdr:spPr>
        <a:xfrm>
          <a:off x="3733800" y="10697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21272</xdr:rowOff>
    </xdr:from>
    <xdr:to>
      <xdr:col>15</xdr:col>
      <xdr:colOff>133350</xdr:colOff>
      <xdr:row>63</xdr:row>
      <xdr:rowOff>122872</xdr:rowOff>
    </xdr:to>
    <xdr:sp macro="" textlink="">
      <xdr:nvSpPr>
        <xdr:cNvPr id="151" name="楕円 150"/>
        <xdr:cNvSpPr/>
      </xdr:nvSpPr>
      <xdr:spPr>
        <a:xfrm>
          <a:off x="3175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133049</xdr:rowOff>
    </xdr:from>
    <xdr:ext cx="762000" cy="259045"/>
    <xdr:sp macro="" textlink="">
      <xdr:nvSpPr>
        <xdr:cNvPr id="152" name="テキスト ボックス 151"/>
        <xdr:cNvSpPr txBox="1"/>
      </xdr:nvSpPr>
      <xdr:spPr>
        <a:xfrm>
          <a:off x="2844800" y="1059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144463</xdr:rowOff>
    </xdr:from>
    <xdr:to>
      <xdr:col>11</xdr:col>
      <xdr:colOff>82550</xdr:colOff>
      <xdr:row>63</xdr:row>
      <xdr:rowOff>74613</xdr:rowOff>
    </xdr:to>
    <xdr:sp macro="" textlink="">
      <xdr:nvSpPr>
        <xdr:cNvPr id="153" name="楕円 152"/>
        <xdr:cNvSpPr/>
      </xdr:nvSpPr>
      <xdr:spPr>
        <a:xfrm>
          <a:off x="2286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84790</xdr:rowOff>
    </xdr:from>
    <xdr:ext cx="762000" cy="259045"/>
    <xdr:sp macro="" textlink="">
      <xdr:nvSpPr>
        <xdr:cNvPr id="154" name="テキスト ボックス 153"/>
        <xdr:cNvSpPr txBox="1"/>
      </xdr:nvSpPr>
      <xdr:spPr>
        <a:xfrm>
          <a:off x="1955800" y="1054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97155</xdr:rowOff>
    </xdr:from>
    <xdr:to>
      <xdr:col>7</xdr:col>
      <xdr:colOff>31750</xdr:colOff>
      <xdr:row>65</xdr:row>
      <xdr:rowOff>27305</xdr:rowOff>
    </xdr:to>
    <xdr:sp macro="" textlink="">
      <xdr:nvSpPr>
        <xdr:cNvPr id="155" name="楕円 154"/>
        <xdr:cNvSpPr/>
      </xdr:nvSpPr>
      <xdr:spPr>
        <a:xfrm>
          <a:off x="1397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12082</xdr:rowOff>
    </xdr:from>
    <xdr:ext cx="762000" cy="259045"/>
    <xdr:sp macro="" textlink="">
      <xdr:nvSpPr>
        <xdr:cNvPr id="156" name="テキスト ボックス 155"/>
        <xdr:cNvSpPr txBox="1"/>
      </xdr:nvSpPr>
      <xdr:spPr>
        <a:xfrm>
          <a:off x="1066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[171,539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物件費等の合計額の人口１人当たりの決算額は、前年度より増加しており、類似団体と比較した場合、平均値を上回っている。主な要因としては、従来から消防・高等学校の直営実施を図ってきたこと、新型コロナウイルス感染症拡大に伴う消費活性化事業を行ったこと、近年の電気料高騰等が影響し、高い水準で推移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引き続き施設の統廃合、民間への業務委託の推進等により、サービス水準を維持しながら、経費の抑制に努める。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88503</xdr:rowOff>
    </xdr:from>
    <xdr:to>
      <xdr:col>23</xdr:col>
      <xdr:colOff>133350</xdr:colOff>
      <xdr:row>88</xdr:row>
      <xdr:rowOff>146405</xdr:rowOff>
    </xdr:to>
    <xdr:cxnSp macro="">
      <xdr:nvCxnSpPr>
        <xdr:cNvPr id="186" name="直線コネクタ 185"/>
        <xdr:cNvCxnSpPr/>
      </xdr:nvCxnSpPr>
      <xdr:spPr>
        <a:xfrm flipV="1">
          <a:off x="4953000" y="13804503"/>
          <a:ext cx="0" cy="1429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118482</xdr:rowOff>
    </xdr:from>
    <xdr:ext cx="762000" cy="259045"/>
    <xdr:sp macro="" textlink="">
      <xdr:nvSpPr>
        <xdr:cNvPr id="187" name="人件費・物件費等の状況最小値テキスト"/>
        <xdr:cNvSpPr txBox="1"/>
      </xdr:nvSpPr>
      <xdr:spPr>
        <a:xfrm>
          <a:off x="5041900" y="1520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146405</xdr:rowOff>
    </xdr:from>
    <xdr:to>
      <xdr:col>24</xdr:col>
      <xdr:colOff>12700</xdr:colOff>
      <xdr:row>88</xdr:row>
      <xdr:rowOff>146405</xdr:rowOff>
    </xdr:to>
    <xdr:cxnSp macro="">
      <xdr:nvCxnSpPr>
        <xdr:cNvPr id="188" name="直線コネクタ 187"/>
        <xdr:cNvCxnSpPr/>
      </xdr:nvCxnSpPr>
      <xdr:spPr>
        <a:xfrm>
          <a:off x="4864100" y="15234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3430</xdr:rowOff>
    </xdr:from>
    <xdr:ext cx="762000" cy="259045"/>
    <xdr:sp macro="" textlink="">
      <xdr:nvSpPr>
        <xdr:cNvPr id="189" name="人件費・物件費等の状況最大値テキスト"/>
        <xdr:cNvSpPr txBox="1"/>
      </xdr:nvSpPr>
      <xdr:spPr>
        <a:xfrm>
          <a:off x="5041900" y="1354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88503</xdr:rowOff>
    </xdr:from>
    <xdr:to>
      <xdr:col>24</xdr:col>
      <xdr:colOff>12700</xdr:colOff>
      <xdr:row>80</xdr:row>
      <xdr:rowOff>88503</xdr:rowOff>
    </xdr:to>
    <xdr:cxnSp macro="">
      <xdr:nvCxnSpPr>
        <xdr:cNvPr id="190" name="直線コネクタ 189"/>
        <xdr:cNvCxnSpPr/>
      </xdr:nvCxnSpPr>
      <xdr:spPr>
        <a:xfrm>
          <a:off x="4864100" y="13804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39267</xdr:rowOff>
    </xdr:from>
    <xdr:to>
      <xdr:col>23</xdr:col>
      <xdr:colOff>133350</xdr:colOff>
      <xdr:row>83</xdr:row>
      <xdr:rowOff>145729</xdr:rowOff>
    </xdr:to>
    <xdr:cxnSp macro="">
      <xdr:nvCxnSpPr>
        <xdr:cNvPr id="191" name="直線コネクタ 190"/>
        <xdr:cNvCxnSpPr/>
      </xdr:nvCxnSpPr>
      <xdr:spPr>
        <a:xfrm>
          <a:off x="4114800" y="14269617"/>
          <a:ext cx="838200" cy="10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111824</xdr:rowOff>
    </xdr:from>
    <xdr:ext cx="762000" cy="259045"/>
    <xdr:sp macro="" textlink="">
      <xdr:nvSpPr>
        <xdr:cNvPr id="192" name="人件費・物件費等の状況平均値テキスト"/>
        <xdr:cNvSpPr txBox="1"/>
      </xdr:nvSpPr>
      <xdr:spPr>
        <a:xfrm>
          <a:off x="5041900" y="139992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95297</xdr:rowOff>
    </xdr:from>
    <xdr:to>
      <xdr:col>23</xdr:col>
      <xdr:colOff>184150</xdr:colOff>
      <xdr:row>83</xdr:row>
      <xdr:rowOff>25447</xdr:rowOff>
    </xdr:to>
    <xdr:sp macro="" textlink="">
      <xdr:nvSpPr>
        <xdr:cNvPr id="193" name="フローチャート: 判断 192"/>
        <xdr:cNvSpPr/>
      </xdr:nvSpPr>
      <xdr:spPr>
        <a:xfrm>
          <a:off x="49022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150118</xdr:rowOff>
    </xdr:from>
    <xdr:to>
      <xdr:col>19</xdr:col>
      <xdr:colOff>133350</xdr:colOff>
      <xdr:row>83</xdr:row>
      <xdr:rowOff>39267</xdr:rowOff>
    </xdr:to>
    <xdr:cxnSp macro="">
      <xdr:nvCxnSpPr>
        <xdr:cNvPr id="194" name="直線コネクタ 193"/>
        <xdr:cNvCxnSpPr/>
      </xdr:nvCxnSpPr>
      <xdr:spPr>
        <a:xfrm>
          <a:off x="3225800" y="14209018"/>
          <a:ext cx="889000" cy="6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53367</xdr:rowOff>
    </xdr:from>
    <xdr:to>
      <xdr:col>19</xdr:col>
      <xdr:colOff>184150</xdr:colOff>
      <xdr:row>82</xdr:row>
      <xdr:rowOff>154967</xdr:rowOff>
    </xdr:to>
    <xdr:sp macro="" textlink="">
      <xdr:nvSpPr>
        <xdr:cNvPr id="195" name="フローチャート: 判断 194"/>
        <xdr:cNvSpPr/>
      </xdr:nvSpPr>
      <xdr:spPr>
        <a:xfrm>
          <a:off x="4064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165144</xdr:rowOff>
    </xdr:from>
    <xdr:ext cx="736600" cy="259045"/>
    <xdr:sp macro="" textlink="">
      <xdr:nvSpPr>
        <xdr:cNvPr id="196" name="テキスト ボックス 195"/>
        <xdr:cNvSpPr txBox="1"/>
      </xdr:nvSpPr>
      <xdr:spPr>
        <a:xfrm>
          <a:off x="3733800" y="13881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38098</xdr:rowOff>
    </xdr:from>
    <xdr:to>
      <xdr:col>15</xdr:col>
      <xdr:colOff>82550</xdr:colOff>
      <xdr:row>82</xdr:row>
      <xdr:rowOff>150118</xdr:rowOff>
    </xdr:to>
    <xdr:cxnSp macro="">
      <xdr:nvCxnSpPr>
        <xdr:cNvPr id="197" name="直線コネクタ 196"/>
        <xdr:cNvCxnSpPr/>
      </xdr:nvCxnSpPr>
      <xdr:spPr>
        <a:xfrm>
          <a:off x="2336800" y="14096998"/>
          <a:ext cx="889000" cy="11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170242</xdr:rowOff>
    </xdr:from>
    <xdr:to>
      <xdr:col>15</xdr:col>
      <xdr:colOff>133350</xdr:colOff>
      <xdr:row>82</xdr:row>
      <xdr:rowOff>100392</xdr:rowOff>
    </xdr:to>
    <xdr:sp macro="" textlink="">
      <xdr:nvSpPr>
        <xdr:cNvPr id="198" name="フローチャート: 判断 197"/>
        <xdr:cNvSpPr/>
      </xdr:nvSpPr>
      <xdr:spPr>
        <a:xfrm>
          <a:off x="3175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110569</xdr:rowOff>
    </xdr:from>
    <xdr:ext cx="762000" cy="259045"/>
    <xdr:sp macro="" textlink="">
      <xdr:nvSpPr>
        <xdr:cNvPr id="199" name="テキスト ボックス 198"/>
        <xdr:cNvSpPr txBox="1"/>
      </xdr:nvSpPr>
      <xdr:spPr>
        <a:xfrm>
          <a:off x="2844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17628</xdr:rowOff>
    </xdr:from>
    <xdr:to>
      <xdr:col>11</xdr:col>
      <xdr:colOff>31750</xdr:colOff>
      <xdr:row>82</xdr:row>
      <xdr:rowOff>38098</xdr:rowOff>
    </xdr:to>
    <xdr:cxnSp macro="">
      <xdr:nvCxnSpPr>
        <xdr:cNvPr id="200" name="直線コネクタ 199"/>
        <xdr:cNvCxnSpPr/>
      </xdr:nvCxnSpPr>
      <xdr:spPr>
        <a:xfrm>
          <a:off x="1447800" y="14076528"/>
          <a:ext cx="889000" cy="2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91281</xdr:rowOff>
    </xdr:from>
    <xdr:to>
      <xdr:col>11</xdr:col>
      <xdr:colOff>82550</xdr:colOff>
      <xdr:row>82</xdr:row>
      <xdr:rowOff>21431</xdr:rowOff>
    </xdr:to>
    <xdr:sp macro="" textlink="">
      <xdr:nvSpPr>
        <xdr:cNvPr id="201" name="フローチャート: 判断 200"/>
        <xdr:cNvSpPr/>
      </xdr:nvSpPr>
      <xdr:spPr>
        <a:xfrm>
          <a:off x="2286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31608</xdr:rowOff>
    </xdr:from>
    <xdr:ext cx="762000" cy="259045"/>
    <xdr:sp macro="" textlink="">
      <xdr:nvSpPr>
        <xdr:cNvPr id="202" name="テキスト ボックス 201"/>
        <xdr:cNvSpPr txBox="1"/>
      </xdr:nvSpPr>
      <xdr:spPr>
        <a:xfrm>
          <a:off x="1955800" y="13747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63139</xdr:rowOff>
    </xdr:from>
    <xdr:to>
      <xdr:col>7</xdr:col>
      <xdr:colOff>31750</xdr:colOff>
      <xdr:row>81</xdr:row>
      <xdr:rowOff>164739</xdr:rowOff>
    </xdr:to>
    <xdr:sp macro="" textlink="">
      <xdr:nvSpPr>
        <xdr:cNvPr id="203" name="フローチャート: 判断 202"/>
        <xdr:cNvSpPr/>
      </xdr:nvSpPr>
      <xdr:spPr>
        <a:xfrm>
          <a:off x="1397000" y="13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3466</xdr:rowOff>
    </xdr:from>
    <xdr:ext cx="762000" cy="259045"/>
    <xdr:sp macro="" textlink="">
      <xdr:nvSpPr>
        <xdr:cNvPr id="204" name="テキスト ボックス 203"/>
        <xdr:cNvSpPr txBox="1"/>
      </xdr:nvSpPr>
      <xdr:spPr>
        <a:xfrm>
          <a:off x="1066800" y="1371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94929</xdr:rowOff>
    </xdr:from>
    <xdr:to>
      <xdr:col>23</xdr:col>
      <xdr:colOff>184150</xdr:colOff>
      <xdr:row>84</xdr:row>
      <xdr:rowOff>25079</xdr:rowOff>
    </xdr:to>
    <xdr:sp macro="" textlink="">
      <xdr:nvSpPr>
        <xdr:cNvPr id="210" name="楕円 209"/>
        <xdr:cNvSpPr/>
      </xdr:nvSpPr>
      <xdr:spPr>
        <a:xfrm>
          <a:off x="4902200" y="1432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67006</xdr:rowOff>
    </xdr:from>
    <xdr:ext cx="762000" cy="259045"/>
    <xdr:sp macro="" textlink="">
      <xdr:nvSpPr>
        <xdr:cNvPr id="211" name="人件費・物件費等の状況該当値テキスト"/>
        <xdr:cNvSpPr txBox="1"/>
      </xdr:nvSpPr>
      <xdr:spPr>
        <a:xfrm>
          <a:off x="5041900" y="14297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159917</xdr:rowOff>
    </xdr:from>
    <xdr:to>
      <xdr:col>19</xdr:col>
      <xdr:colOff>184150</xdr:colOff>
      <xdr:row>83</xdr:row>
      <xdr:rowOff>90067</xdr:rowOff>
    </xdr:to>
    <xdr:sp macro="" textlink="">
      <xdr:nvSpPr>
        <xdr:cNvPr id="212" name="楕円 211"/>
        <xdr:cNvSpPr/>
      </xdr:nvSpPr>
      <xdr:spPr>
        <a:xfrm>
          <a:off x="4064000" y="1421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74844</xdr:rowOff>
    </xdr:from>
    <xdr:ext cx="736600" cy="259045"/>
    <xdr:sp macro="" textlink="">
      <xdr:nvSpPr>
        <xdr:cNvPr id="213" name="テキスト ボックス 212"/>
        <xdr:cNvSpPr txBox="1"/>
      </xdr:nvSpPr>
      <xdr:spPr>
        <a:xfrm>
          <a:off x="3733800" y="14305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99318</xdr:rowOff>
    </xdr:from>
    <xdr:to>
      <xdr:col>15</xdr:col>
      <xdr:colOff>133350</xdr:colOff>
      <xdr:row>83</xdr:row>
      <xdr:rowOff>29468</xdr:rowOff>
    </xdr:to>
    <xdr:sp macro="" textlink="">
      <xdr:nvSpPr>
        <xdr:cNvPr id="214" name="楕円 213"/>
        <xdr:cNvSpPr/>
      </xdr:nvSpPr>
      <xdr:spPr>
        <a:xfrm>
          <a:off x="3175000" y="1415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14245</xdr:rowOff>
    </xdr:from>
    <xdr:ext cx="762000" cy="259045"/>
    <xdr:sp macro="" textlink="">
      <xdr:nvSpPr>
        <xdr:cNvPr id="215" name="テキスト ボックス 214"/>
        <xdr:cNvSpPr txBox="1"/>
      </xdr:nvSpPr>
      <xdr:spPr>
        <a:xfrm>
          <a:off x="2844800" y="14244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158748</xdr:rowOff>
    </xdr:from>
    <xdr:to>
      <xdr:col>11</xdr:col>
      <xdr:colOff>82550</xdr:colOff>
      <xdr:row>82</xdr:row>
      <xdr:rowOff>88898</xdr:rowOff>
    </xdr:to>
    <xdr:sp macro="" textlink="">
      <xdr:nvSpPr>
        <xdr:cNvPr id="216" name="楕円 215"/>
        <xdr:cNvSpPr/>
      </xdr:nvSpPr>
      <xdr:spPr>
        <a:xfrm>
          <a:off x="2286000" y="1404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73675</xdr:rowOff>
    </xdr:from>
    <xdr:ext cx="762000" cy="259045"/>
    <xdr:sp macro="" textlink="">
      <xdr:nvSpPr>
        <xdr:cNvPr id="217" name="テキスト ボックス 216"/>
        <xdr:cNvSpPr txBox="1"/>
      </xdr:nvSpPr>
      <xdr:spPr>
        <a:xfrm>
          <a:off x="1955800" y="14132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138278</xdr:rowOff>
    </xdr:from>
    <xdr:to>
      <xdr:col>7</xdr:col>
      <xdr:colOff>31750</xdr:colOff>
      <xdr:row>82</xdr:row>
      <xdr:rowOff>68428</xdr:rowOff>
    </xdr:to>
    <xdr:sp macro="" textlink="">
      <xdr:nvSpPr>
        <xdr:cNvPr id="218" name="楕円 217"/>
        <xdr:cNvSpPr/>
      </xdr:nvSpPr>
      <xdr:spPr>
        <a:xfrm>
          <a:off x="1397000" y="1402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53205</xdr:rowOff>
    </xdr:from>
    <xdr:ext cx="762000" cy="259045"/>
    <xdr:sp macro="" textlink="">
      <xdr:nvSpPr>
        <xdr:cNvPr id="219" name="テキスト ボックス 218"/>
        <xdr:cNvSpPr txBox="1"/>
      </xdr:nvSpPr>
      <xdr:spPr>
        <a:xfrm>
          <a:off x="1066800" y="1411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を下回り、前年度より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依然として、類似団体平均を上回っている状況にある。今後、行政経費に占める人件費の適正化を図るとともに、職員の能力・実績等を適切に反映させる給与制度の検討を進め、給与水準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19050</xdr:rowOff>
    </xdr:to>
    <xdr:cxnSp macro="">
      <xdr:nvCxnSpPr>
        <xdr:cNvPr id="250" name="直線コネクタ 249"/>
        <xdr:cNvCxnSpPr/>
      </xdr:nvCxnSpPr>
      <xdr:spPr>
        <a:xfrm flipV="1">
          <a:off x="17018000" y="13915571"/>
          <a:ext cx="0" cy="15339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162577</xdr:rowOff>
    </xdr:from>
    <xdr:ext cx="762000" cy="259045"/>
    <xdr:sp macro="" textlink="">
      <xdr:nvSpPr>
        <xdr:cNvPr id="251" name="給与水準   （国との比較）最小値テキスト"/>
        <xdr:cNvSpPr txBox="1"/>
      </xdr:nvSpPr>
      <xdr:spPr>
        <a:xfrm>
          <a:off x="17106900" y="154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19050</xdr:rowOff>
    </xdr:from>
    <xdr:to>
      <xdr:col>81</xdr:col>
      <xdr:colOff>133350</xdr:colOff>
      <xdr:row>90</xdr:row>
      <xdr:rowOff>19050</xdr:rowOff>
    </xdr:to>
    <xdr:cxnSp macro="">
      <xdr:nvCxnSpPr>
        <xdr:cNvPr id="252" name="直線コネクタ 251"/>
        <xdr:cNvCxnSpPr/>
      </xdr:nvCxnSpPr>
      <xdr:spPr>
        <a:xfrm>
          <a:off x="16929100" y="1544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88</xdr:row>
      <xdr:rowOff>0</xdr:rowOff>
    </xdr:to>
    <xdr:cxnSp macro="">
      <xdr:nvCxnSpPr>
        <xdr:cNvPr id="255" name="直線コネクタ 254"/>
        <xdr:cNvCxnSpPr/>
      </xdr:nvCxnSpPr>
      <xdr:spPr>
        <a:xfrm flipV="1">
          <a:off x="16179800" y="14915243"/>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0</xdr:rowOff>
    </xdr:to>
    <xdr:cxnSp macro="">
      <xdr:nvCxnSpPr>
        <xdr:cNvPr id="258" name="直線コネクタ 257"/>
        <xdr:cNvCxnSpPr/>
      </xdr:nvCxnSpPr>
      <xdr:spPr>
        <a:xfrm>
          <a:off x="15290800" y="1508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68036</xdr:rowOff>
    </xdr:from>
    <xdr:to>
      <xdr:col>77</xdr:col>
      <xdr:colOff>95250</xdr:colOff>
      <xdr:row>86</xdr:row>
      <xdr:rowOff>169636</xdr:rowOff>
    </xdr:to>
    <xdr:sp macro="" textlink="">
      <xdr:nvSpPr>
        <xdr:cNvPr id="259" name="フローチャート: 判断 258"/>
        <xdr:cNvSpPr/>
      </xdr:nvSpPr>
      <xdr:spPr>
        <a:xfrm>
          <a:off x="16129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8363</xdr:rowOff>
    </xdr:from>
    <xdr:ext cx="736600" cy="259045"/>
    <xdr:sp macro="" textlink="">
      <xdr:nvSpPr>
        <xdr:cNvPr id="260" name="テキスト ボックス 259"/>
        <xdr:cNvSpPr txBox="1"/>
      </xdr:nvSpPr>
      <xdr:spPr>
        <a:xfrm>
          <a:off x="15798800" y="14581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89</xdr:row>
      <xdr:rowOff>69850</xdr:rowOff>
    </xdr:to>
    <xdr:cxnSp macro="">
      <xdr:nvCxnSpPr>
        <xdr:cNvPr id="261" name="直線コネクタ 260"/>
        <xdr:cNvCxnSpPr/>
      </xdr:nvCxnSpPr>
      <xdr:spPr>
        <a:xfrm flipV="1">
          <a:off x="14401800" y="150876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35379</xdr:rowOff>
    </xdr:from>
    <xdr:to>
      <xdr:col>68</xdr:col>
      <xdr:colOff>152400</xdr:colOff>
      <xdr:row>89</xdr:row>
      <xdr:rowOff>69850</xdr:rowOff>
    </xdr:to>
    <xdr:cxnSp macro="">
      <xdr:nvCxnSpPr>
        <xdr:cNvPr id="264" name="直線コネクタ 263"/>
        <xdr:cNvCxnSpPr/>
      </xdr:nvCxnSpPr>
      <xdr:spPr>
        <a:xfrm>
          <a:off x="13512800" y="152944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85271</xdr:rowOff>
    </xdr:from>
    <xdr:to>
      <xdr:col>68</xdr:col>
      <xdr:colOff>203200</xdr:colOff>
      <xdr:row>87</xdr:row>
      <xdr:rowOff>15421</xdr:rowOff>
    </xdr:to>
    <xdr:sp macro="" textlink="">
      <xdr:nvSpPr>
        <xdr:cNvPr id="265" name="フローチャート: 判断 264"/>
        <xdr:cNvSpPr/>
      </xdr:nvSpPr>
      <xdr:spPr>
        <a:xfrm>
          <a:off x="14351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25598</xdr:rowOff>
    </xdr:from>
    <xdr:ext cx="762000" cy="259045"/>
    <xdr:sp macro="" textlink="">
      <xdr:nvSpPr>
        <xdr:cNvPr id="266" name="テキスト ボックス 265"/>
        <xdr:cNvSpPr txBox="1"/>
      </xdr:nvSpPr>
      <xdr:spPr>
        <a:xfrm>
          <a:off x="14020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67" name="フローチャート: 判断 266"/>
        <xdr:cNvSpPr/>
      </xdr:nvSpPr>
      <xdr:spPr>
        <a:xfrm>
          <a:off x="13462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25598</xdr:rowOff>
    </xdr:from>
    <xdr:ext cx="762000" cy="259045"/>
    <xdr:sp macro="" textlink="">
      <xdr:nvSpPr>
        <xdr:cNvPr id="268" name="テキスト ボックス 267"/>
        <xdr:cNvSpPr txBox="1"/>
      </xdr:nvSpPr>
      <xdr:spPr>
        <a:xfrm>
          <a:off x="13131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119743</xdr:rowOff>
    </xdr:from>
    <xdr:to>
      <xdr:col>81</xdr:col>
      <xdr:colOff>95250</xdr:colOff>
      <xdr:row>87</xdr:row>
      <xdr:rowOff>49893</xdr:rowOff>
    </xdr:to>
    <xdr:sp macro="" textlink="">
      <xdr:nvSpPr>
        <xdr:cNvPr id="274" name="楕円 273"/>
        <xdr:cNvSpPr/>
      </xdr:nvSpPr>
      <xdr:spPr>
        <a:xfrm>
          <a:off x="169672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91820</xdr:rowOff>
    </xdr:from>
    <xdr:ext cx="762000" cy="259045"/>
    <xdr:sp macro="" textlink="">
      <xdr:nvSpPr>
        <xdr:cNvPr id="275" name="給与水準   （国との比較）該当値テキスト"/>
        <xdr:cNvSpPr txBox="1"/>
      </xdr:nvSpPr>
      <xdr:spPr>
        <a:xfrm>
          <a:off x="17106900" y="1483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6" name="楕円 275"/>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7" name="テキスト ボックス 276"/>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8" name="楕円 277"/>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79" name="テキスト ボックス 278"/>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0" name="楕円 279"/>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1" name="テキスト ボックス 280"/>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156029</xdr:rowOff>
    </xdr:from>
    <xdr:to>
      <xdr:col>64</xdr:col>
      <xdr:colOff>152400</xdr:colOff>
      <xdr:row>89</xdr:row>
      <xdr:rowOff>86179</xdr:rowOff>
    </xdr:to>
    <xdr:sp macro="" textlink="">
      <xdr:nvSpPr>
        <xdr:cNvPr id="282" name="楕円 281"/>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70956</xdr:rowOff>
    </xdr:from>
    <xdr:ext cx="762000" cy="259045"/>
    <xdr:sp macro="" textlink="">
      <xdr:nvSpPr>
        <xdr:cNvPr id="283" name="テキスト ボックス 282"/>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本市の地理的な特性により行政効率が優れない中、直営で消防や高等学校等を運営してきた経緯から、人口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人当たり職員数は類似団体を大きく上回る職員数となっている。施設の統廃合、事務事業の見直し等により、人員の効率的配置・定員管理に努める。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67</xdr:row>
      <xdr:rowOff>148379</xdr:rowOff>
    </xdr:to>
    <xdr:cxnSp macro="">
      <xdr:nvCxnSpPr>
        <xdr:cNvPr id="313" name="直線コネクタ 312"/>
        <xdr:cNvCxnSpPr/>
      </xdr:nvCxnSpPr>
      <xdr:spPr>
        <a:xfrm flipV="1">
          <a:off x="17018000" y="10133436"/>
          <a:ext cx="0" cy="1502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120456</xdr:rowOff>
    </xdr:from>
    <xdr:ext cx="762000" cy="259045"/>
    <xdr:sp macro="" textlink="">
      <xdr:nvSpPr>
        <xdr:cNvPr id="314" name="定員管理の状況最小値テキスト"/>
        <xdr:cNvSpPr txBox="1"/>
      </xdr:nvSpPr>
      <xdr:spPr>
        <a:xfrm>
          <a:off x="17106900" y="116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148379</xdr:rowOff>
    </xdr:from>
    <xdr:to>
      <xdr:col>81</xdr:col>
      <xdr:colOff>133350</xdr:colOff>
      <xdr:row>67</xdr:row>
      <xdr:rowOff>148379</xdr:rowOff>
    </xdr:to>
    <xdr:cxnSp macro="">
      <xdr:nvCxnSpPr>
        <xdr:cNvPr id="315" name="直線コネクタ 314"/>
        <xdr:cNvCxnSpPr/>
      </xdr:nvCxnSpPr>
      <xdr:spPr>
        <a:xfrm>
          <a:off x="16929100" y="116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6" name="定員管理の状況最大値テキスト"/>
        <xdr:cNvSpPr txBox="1"/>
      </xdr:nvSpPr>
      <xdr:spPr>
        <a:xfrm>
          <a:off x="17106900" y="98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7" name="直線コネクタ 316"/>
        <xdr:cNvCxnSpPr/>
      </xdr:nvCxnSpPr>
      <xdr:spPr>
        <a:xfrm>
          <a:off x="16929100" y="1013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635</xdr:rowOff>
    </xdr:from>
    <xdr:to>
      <xdr:col>81</xdr:col>
      <xdr:colOff>44450</xdr:colOff>
      <xdr:row>65</xdr:row>
      <xdr:rowOff>91122</xdr:rowOff>
    </xdr:to>
    <xdr:cxnSp macro="">
      <xdr:nvCxnSpPr>
        <xdr:cNvPr id="318" name="直線コネクタ 317"/>
        <xdr:cNvCxnSpPr/>
      </xdr:nvCxnSpPr>
      <xdr:spPr>
        <a:xfrm>
          <a:off x="16179800" y="11144885"/>
          <a:ext cx="8382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46372</xdr:rowOff>
    </xdr:from>
    <xdr:ext cx="762000" cy="259045"/>
    <xdr:sp macro="" textlink="">
      <xdr:nvSpPr>
        <xdr:cNvPr id="319" name="定員管理の状況平均値テキスト"/>
        <xdr:cNvSpPr txBox="1"/>
      </xdr:nvSpPr>
      <xdr:spPr>
        <a:xfrm>
          <a:off x="17106900" y="10504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29845</xdr:rowOff>
    </xdr:from>
    <xdr:to>
      <xdr:col>81</xdr:col>
      <xdr:colOff>95250</xdr:colOff>
      <xdr:row>62</xdr:row>
      <xdr:rowOff>131445</xdr:rowOff>
    </xdr:to>
    <xdr:sp macro="" textlink="">
      <xdr:nvSpPr>
        <xdr:cNvPr id="320" name="フローチャート: 判断 319"/>
        <xdr:cNvSpPr/>
      </xdr:nvSpPr>
      <xdr:spPr>
        <a:xfrm>
          <a:off x="169672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133879</xdr:rowOff>
    </xdr:from>
    <xdr:to>
      <xdr:col>77</xdr:col>
      <xdr:colOff>44450</xdr:colOff>
      <xdr:row>65</xdr:row>
      <xdr:rowOff>635</xdr:rowOff>
    </xdr:to>
    <xdr:cxnSp macro="">
      <xdr:nvCxnSpPr>
        <xdr:cNvPr id="321" name="直線コネクタ 320"/>
        <xdr:cNvCxnSpPr/>
      </xdr:nvCxnSpPr>
      <xdr:spPr>
        <a:xfrm>
          <a:off x="15290800" y="11106679"/>
          <a:ext cx="8890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13758</xdr:rowOff>
    </xdr:from>
    <xdr:to>
      <xdr:col>77</xdr:col>
      <xdr:colOff>95250</xdr:colOff>
      <xdr:row>62</xdr:row>
      <xdr:rowOff>115358</xdr:rowOff>
    </xdr:to>
    <xdr:sp macro="" textlink="">
      <xdr:nvSpPr>
        <xdr:cNvPr id="322" name="フローチャート: 判断 321"/>
        <xdr:cNvSpPr/>
      </xdr:nvSpPr>
      <xdr:spPr>
        <a:xfrm>
          <a:off x="161290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125535</xdr:rowOff>
    </xdr:from>
    <xdr:ext cx="736600" cy="259045"/>
    <xdr:sp macro="" textlink="">
      <xdr:nvSpPr>
        <xdr:cNvPr id="323" name="テキスト ボックス 322"/>
        <xdr:cNvSpPr txBox="1"/>
      </xdr:nvSpPr>
      <xdr:spPr>
        <a:xfrm>
          <a:off x="15798800" y="10412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109749</xdr:rowOff>
    </xdr:from>
    <xdr:to>
      <xdr:col>72</xdr:col>
      <xdr:colOff>203200</xdr:colOff>
      <xdr:row>64</xdr:row>
      <xdr:rowOff>133879</xdr:rowOff>
    </xdr:to>
    <xdr:cxnSp macro="">
      <xdr:nvCxnSpPr>
        <xdr:cNvPr id="324" name="直線コネクタ 323"/>
        <xdr:cNvCxnSpPr/>
      </xdr:nvCxnSpPr>
      <xdr:spPr>
        <a:xfrm>
          <a:off x="14401800" y="11082549"/>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147003</xdr:rowOff>
    </xdr:from>
    <xdr:to>
      <xdr:col>73</xdr:col>
      <xdr:colOff>44450</xdr:colOff>
      <xdr:row>62</xdr:row>
      <xdr:rowOff>77153</xdr:rowOff>
    </xdr:to>
    <xdr:sp macro="" textlink="">
      <xdr:nvSpPr>
        <xdr:cNvPr id="325" name="フローチャート: 判断 324"/>
        <xdr:cNvSpPr/>
      </xdr:nvSpPr>
      <xdr:spPr>
        <a:xfrm>
          <a:off x="15240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87330</xdr:rowOff>
    </xdr:from>
    <xdr:ext cx="762000" cy="259045"/>
    <xdr:sp macro="" textlink="">
      <xdr:nvSpPr>
        <xdr:cNvPr id="326" name="テキスト ボックス 325"/>
        <xdr:cNvSpPr txBox="1"/>
      </xdr:nvSpPr>
      <xdr:spPr>
        <a:xfrm>
          <a:off x="14909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55456</xdr:rowOff>
    </xdr:from>
    <xdr:to>
      <xdr:col>68</xdr:col>
      <xdr:colOff>152400</xdr:colOff>
      <xdr:row>64</xdr:row>
      <xdr:rowOff>109749</xdr:rowOff>
    </xdr:to>
    <xdr:cxnSp macro="">
      <xdr:nvCxnSpPr>
        <xdr:cNvPr id="327" name="直線コネクタ 326"/>
        <xdr:cNvCxnSpPr/>
      </xdr:nvCxnSpPr>
      <xdr:spPr>
        <a:xfrm>
          <a:off x="13512800" y="11028256"/>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167111</xdr:rowOff>
    </xdr:from>
    <xdr:to>
      <xdr:col>68</xdr:col>
      <xdr:colOff>203200</xdr:colOff>
      <xdr:row>62</xdr:row>
      <xdr:rowOff>97261</xdr:rowOff>
    </xdr:to>
    <xdr:sp macro="" textlink="">
      <xdr:nvSpPr>
        <xdr:cNvPr id="328" name="フローチャート: 判断 327"/>
        <xdr:cNvSpPr/>
      </xdr:nvSpPr>
      <xdr:spPr>
        <a:xfrm>
          <a:off x="14351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107438</xdr:rowOff>
    </xdr:from>
    <xdr:ext cx="762000" cy="259045"/>
    <xdr:sp macro="" textlink="">
      <xdr:nvSpPr>
        <xdr:cNvPr id="329" name="テキスト ボックス 328"/>
        <xdr:cNvSpPr txBox="1"/>
      </xdr:nvSpPr>
      <xdr:spPr>
        <a:xfrm>
          <a:off x="14020800" y="10394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30" name="フローチャート: 判断 329"/>
        <xdr:cNvSpPr/>
      </xdr:nvSpPr>
      <xdr:spPr>
        <a:xfrm>
          <a:off x="13462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89340</xdr:rowOff>
    </xdr:from>
    <xdr:ext cx="762000" cy="259045"/>
    <xdr:sp macro="" textlink="">
      <xdr:nvSpPr>
        <xdr:cNvPr id="331" name="テキスト ボックス 330"/>
        <xdr:cNvSpPr txBox="1"/>
      </xdr:nvSpPr>
      <xdr:spPr>
        <a:xfrm>
          <a:off x="13131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40322</xdr:rowOff>
    </xdr:from>
    <xdr:to>
      <xdr:col>81</xdr:col>
      <xdr:colOff>95250</xdr:colOff>
      <xdr:row>65</xdr:row>
      <xdr:rowOff>141922</xdr:rowOff>
    </xdr:to>
    <xdr:sp macro="" textlink="">
      <xdr:nvSpPr>
        <xdr:cNvPr id="337" name="楕円 336"/>
        <xdr:cNvSpPr/>
      </xdr:nvSpPr>
      <xdr:spPr>
        <a:xfrm>
          <a:off x="169672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12399</xdr:rowOff>
    </xdr:from>
    <xdr:ext cx="762000" cy="259045"/>
    <xdr:sp macro="" textlink="">
      <xdr:nvSpPr>
        <xdr:cNvPr id="338" name="定員管理の状況該当値テキスト"/>
        <xdr:cNvSpPr txBox="1"/>
      </xdr:nvSpPr>
      <xdr:spPr>
        <a:xfrm>
          <a:off x="17106900" y="1115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121285</xdr:rowOff>
    </xdr:from>
    <xdr:to>
      <xdr:col>77</xdr:col>
      <xdr:colOff>95250</xdr:colOff>
      <xdr:row>65</xdr:row>
      <xdr:rowOff>51435</xdr:rowOff>
    </xdr:to>
    <xdr:sp macro="" textlink="">
      <xdr:nvSpPr>
        <xdr:cNvPr id="339" name="楕円 338"/>
        <xdr:cNvSpPr/>
      </xdr:nvSpPr>
      <xdr:spPr>
        <a:xfrm>
          <a:off x="16129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36212</xdr:rowOff>
    </xdr:from>
    <xdr:ext cx="736600" cy="259045"/>
    <xdr:sp macro="" textlink="">
      <xdr:nvSpPr>
        <xdr:cNvPr id="340" name="テキスト ボックス 339"/>
        <xdr:cNvSpPr txBox="1"/>
      </xdr:nvSpPr>
      <xdr:spPr>
        <a:xfrm>
          <a:off x="15798800" y="1118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83079</xdr:rowOff>
    </xdr:from>
    <xdr:to>
      <xdr:col>73</xdr:col>
      <xdr:colOff>44450</xdr:colOff>
      <xdr:row>65</xdr:row>
      <xdr:rowOff>13229</xdr:rowOff>
    </xdr:to>
    <xdr:sp macro="" textlink="">
      <xdr:nvSpPr>
        <xdr:cNvPr id="341" name="楕円 340"/>
        <xdr:cNvSpPr/>
      </xdr:nvSpPr>
      <xdr:spPr>
        <a:xfrm>
          <a:off x="15240000" y="1105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169456</xdr:rowOff>
    </xdr:from>
    <xdr:ext cx="762000" cy="259045"/>
    <xdr:sp macro="" textlink="">
      <xdr:nvSpPr>
        <xdr:cNvPr id="342" name="テキスト ボックス 341"/>
        <xdr:cNvSpPr txBox="1"/>
      </xdr:nvSpPr>
      <xdr:spPr>
        <a:xfrm>
          <a:off x="14909800" y="1114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58949</xdr:rowOff>
    </xdr:from>
    <xdr:to>
      <xdr:col>68</xdr:col>
      <xdr:colOff>203200</xdr:colOff>
      <xdr:row>64</xdr:row>
      <xdr:rowOff>160549</xdr:rowOff>
    </xdr:to>
    <xdr:sp macro="" textlink="">
      <xdr:nvSpPr>
        <xdr:cNvPr id="343" name="楕円 342"/>
        <xdr:cNvSpPr/>
      </xdr:nvSpPr>
      <xdr:spPr>
        <a:xfrm>
          <a:off x="14351000" y="110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145326</xdr:rowOff>
    </xdr:from>
    <xdr:ext cx="762000" cy="259045"/>
    <xdr:sp macro="" textlink="">
      <xdr:nvSpPr>
        <xdr:cNvPr id="344" name="テキスト ボックス 343"/>
        <xdr:cNvSpPr txBox="1"/>
      </xdr:nvSpPr>
      <xdr:spPr>
        <a:xfrm>
          <a:off x="14020800" y="11118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4656</xdr:rowOff>
    </xdr:from>
    <xdr:to>
      <xdr:col>64</xdr:col>
      <xdr:colOff>152400</xdr:colOff>
      <xdr:row>64</xdr:row>
      <xdr:rowOff>106256</xdr:rowOff>
    </xdr:to>
    <xdr:sp macro="" textlink="">
      <xdr:nvSpPr>
        <xdr:cNvPr id="345" name="楕円 344"/>
        <xdr:cNvSpPr/>
      </xdr:nvSpPr>
      <xdr:spPr>
        <a:xfrm>
          <a:off x="13462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91033</xdr:rowOff>
    </xdr:from>
    <xdr:ext cx="762000" cy="259045"/>
    <xdr:sp macro="" textlink="">
      <xdr:nvSpPr>
        <xdr:cNvPr id="346" name="テキスト ボックス 345"/>
        <xdr:cNvSpPr txBox="1"/>
      </xdr:nvSpPr>
      <xdr:spPr>
        <a:xfrm>
          <a:off x="13131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の新規発行に当たっては、可能な限り交付税措置のある有利なものに限定する等、健全な財政運営に努めてきた結果、類似団体平均を下回っている。しかし、数値の改善傾向は公債費の一時的な減少によるものであり、長期的には公共施設の再編整備や長寿命化事業等の実施により、悪化が見込まれる。そのため、普通建設事業の実施に当たっては、事業の選択と集中、実施手法の検討を行い、財政措置の有利な地方債を活用する等、実質公債費比率の悪化抑制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50292</xdr:rowOff>
    </xdr:from>
    <xdr:to>
      <xdr:col>81</xdr:col>
      <xdr:colOff>44450</xdr:colOff>
      <xdr:row>45</xdr:row>
      <xdr:rowOff>61214</xdr:rowOff>
    </xdr:to>
    <xdr:cxnSp macro="">
      <xdr:nvCxnSpPr>
        <xdr:cNvPr id="373" name="直線コネクタ 372"/>
        <xdr:cNvCxnSpPr/>
      </xdr:nvCxnSpPr>
      <xdr:spPr>
        <a:xfrm flipV="1">
          <a:off x="17018000" y="6222492"/>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33291</xdr:rowOff>
    </xdr:from>
    <xdr:ext cx="762000" cy="259045"/>
    <xdr:sp macro="" textlink="">
      <xdr:nvSpPr>
        <xdr:cNvPr id="374" name="公債費負担の状況最小値テキスト"/>
        <xdr:cNvSpPr txBox="1"/>
      </xdr:nvSpPr>
      <xdr:spPr>
        <a:xfrm>
          <a:off x="17106900" y="774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61214</xdr:rowOff>
    </xdr:from>
    <xdr:to>
      <xdr:col>81</xdr:col>
      <xdr:colOff>133350</xdr:colOff>
      <xdr:row>45</xdr:row>
      <xdr:rowOff>61214</xdr:rowOff>
    </xdr:to>
    <xdr:cxnSp macro="">
      <xdr:nvCxnSpPr>
        <xdr:cNvPr id="375" name="直線コネクタ 374"/>
        <xdr:cNvCxnSpPr/>
      </xdr:nvCxnSpPr>
      <xdr:spPr>
        <a:xfrm>
          <a:off x="16929100" y="777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136669</xdr:rowOff>
    </xdr:from>
    <xdr:ext cx="762000" cy="259045"/>
    <xdr:sp macro="" textlink="">
      <xdr:nvSpPr>
        <xdr:cNvPr id="376" name="公債費負担の状況最大値テキスト"/>
        <xdr:cNvSpPr txBox="1"/>
      </xdr:nvSpPr>
      <xdr:spPr>
        <a:xfrm>
          <a:off x="17106900" y="596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50292</xdr:rowOff>
    </xdr:from>
    <xdr:to>
      <xdr:col>81</xdr:col>
      <xdr:colOff>133350</xdr:colOff>
      <xdr:row>36</xdr:row>
      <xdr:rowOff>50292</xdr:rowOff>
    </xdr:to>
    <xdr:cxnSp macro="">
      <xdr:nvCxnSpPr>
        <xdr:cNvPr id="377" name="直線コネクタ 376"/>
        <xdr:cNvCxnSpPr/>
      </xdr:nvCxnSpPr>
      <xdr:spPr>
        <a:xfrm>
          <a:off x="16929100" y="622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132080</xdr:rowOff>
    </xdr:from>
    <xdr:to>
      <xdr:col>81</xdr:col>
      <xdr:colOff>44450</xdr:colOff>
      <xdr:row>38</xdr:row>
      <xdr:rowOff>132080</xdr:rowOff>
    </xdr:to>
    <xdr:cxnSp macro="">
      <xdr:nvCxnSpPr>
        <xdr:cNvPr id="378" name="直線コネクタ 377"/>
        <xdr:cNvCxnSpPr/>
      </xdr:nvCxnSpPr>
      <xdr:spPr>
        <a:xfrm>
          <a:off x="16179800" y="6647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79" name="公債費負担の状況平均値テキスト"/>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0" name="フローチャート: 判断 379"/>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132080</xdr:rowOff>
    </xdr:from>
    <xdr:to>
      <xdr:col>77</xdr:col>
      <xdr:colOff>44450</xdr:colOff>
      <xdr:row>39</xdr:row>
      <xdr:rowOff>28194</xdr:rowOff>
    </xdr:to>
    <xdr:cxnSp macro="">
      <xdr:nvCxnSpPr>
        <xdr:cNvPr id="381" name="直線コネクタ 380"/>
        <xdr:cNvCxnSpPr/>
      </xdr:nvCxnSpPr>
      <xdr:spPr>
        <a:xfrm flipV="1">
          <a:off x="15290800" y="664718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160782</xdr:rowOff>
    </xdr:from>
    <xdr:to>
      <xdr:col>77</xdr:col>
      <xdr:colOff>95250</xdr:colOff>
      <xdr:row>40</xdr:row>
      <xdr:rowOff>90932</xdr:rowOff>
    </xdr:to>
    <xdr:sp macro="" textlink="">
      <xdr:nvSpPr>
        <xdr:cNvPr id="382" name="フローチャート: 判断 381"/>
        <xdr:cNvSpPr/>
      </xdr:nvSpPr>
      <xdr:spPr>
        <a:xfrm>
          <a:off x="16129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75709</xdr:rowOff>
    </xdr:from>
    <xdr:ext cx="736600" cy="259045"/>
    <xdr:sp macro="" textlink="">
      <xdr:nvSpPr>
        <xdr:cNvPr id="383" name="テキスト ボックス 382"/>
        <xdr:cNvSpPr txBox="1"/>
      </xdr:nvSpPr>
      <xdr:spPr>
        <a:xfrm>
          <a:off x="15798800" y="6933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28194</xdr:rowOff>
    </xdr:from>
    <xdr:to>
      <xdr:col>72</xdr:col>
      <xdr:colOff>203200</xdr:colOff>
      <xdr:row>39</xdr:row>
      <xdr:rowOff>66802</xdr:rowOff>
    </xdr:to>
    <xdr:cxnSp macro="">
      <xdr:nvCxnSpPr>
        <xdr:cNvPr id="384" name="直線コネクタ 383"/>
        <xdr:cNvCxnSpPr/>
      </xdr:nvCxnSpPr>
      <xdr:spPr>
        <a:xfrm flipV="1">
          <a:off x="14401800" y="671474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141478</xdr:rowOff>
    </xdr:from>
    <xdr:to>
      <xdr:col>73</xdr:col>
      <xdr:colOff>44450</xdr:colOff>
      <xdr:row>40</xdr:row>
      <xdr:rowOff>71628</xdr:rowOff>
    </xdr:to>
    <xdr:sp macro="" textlink="">
      <xdr:nvSpPr>
        <xdr:cNvPr id="385" name="フローチャート: 判断 384"/>
        <xdr:cNvSpPr/>
      </xdr:nvSpPr>
      <xdr:spPr>
        <a:xfrm>
          <a:off x="15240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56405</xdr:rowOff>
    </xdr:from>
    <xdr:ext cx="762000" cy="259045"/>
    <xdr:sp macro="" textlink="">
      <xdr:nvSpPr>
        <xdr:cNvPr id="386" name="テキスト ボックス 385"/>
        <xdr:cNvSpPr txBox="1"/>
      </xdr:nvSpPr>
      <xdr:spPr>
        <a:xfrm>
          <a:off x="14909800" y="691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66802</xdr:rowOff>
    </xdr:from>
    <xdr:to>
      <xdr:col>68</xdr:col>
      <xdr:colOff>152400</xdr:colOff>
      <xdr:row>39</xdr:row>
      <xdr:rowOff>76454</xdr:rowOff>
    </xdr:to>
    <xdr:cxnSp macro="">
      <xdr:nvCxnSpPr>
        <xdr:cNvPr id="387" name="直線コネクタ 386"/>
        <xdr:cNvCxnSpPr/>
      </xdr:nvCxnSpPr>
      <xdr:spPr>
        <a:xfrm flipV="1">
          <a:off x="13512800" y="675335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160782</xdr:rowOff>
    </xdr:from>
    <xdr:to>
      <xdr:col>68</xdr:col>
      <xdr:colOff>203200</xdr:colOff>
      <xdr:row>40</xdr:row>
      <xdr:rowOff>90932</xdr:rowOff>
    </xdr:to>
    <xdr:sp macro="" textlink="">
      <xdr:nvSpPr>
        <xdr:cNvPr id="388" name="フローチャート: 判断 387"/>
        <xdr:cNvSpPr/>
      </xdr:nvSpPr>
      <xdr:spPr>
        <a:xfrm>
          <a:off x="14351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75709</xdr:rowOff>
    </xdr:from>
    <xdr:ext cx="762000" cy="259045"/>
    <xdr:sp macro="" textlink="">
      <xdr:nvSpPr>
        <xdr:cNvPr id="389" name="テキスト ボックス 388"/>
        <xdr:cNvSpPr txBox="1"/>
      </xdr:nvSpPr>
      <xdr:spPr>
        <a:xfrm>
          <a:off x="14020800" y="693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18288</xdr:rowOff>
    </xdr:from>
    <xdr:to>
      <xdr:col>64</xdr:col>
      <xdr:colOff>152400</xdr:colOff>
      <xdr:row>40</xdr:row>
      <xdr:rowOff>119888</xdr:rowOff>
    </xdr:to>
    <xdr:sp macro="" textlink="">
      <xdr:nvSpPr>
        <xdr:cNvPr id="390" name="フローチャート: 判断 389"/>
        <xdr:cNvSpPr/>
      </xdr:nvSpPr>
      <xdr:spPr>
        <a:xfrm>
          <a:off x="13462000" y="687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104665</xdr:rowOff>
    </xdr:from>
    <xdr:ext cx="762000" cy="259045"/>
    <xdr:sp macro="" textlink="">
      <xdr:nvSpPr>
        <xdr:cNvPr id="391" name="テキスト ボックス 390"/>
        <xdr:cNvSpPr txBox="1"/>
      </xdr:nvSpPr>
      <xdr:spPr>
        <a:xfrm>
          <a:off x="13131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81280</xdr:rowOff>
    </xdr:from>
    <xdr:to>
      <xdr:col>81</xdr:col>
      <xdr:colOff>95250</xdr:colOff>
      <xdr:row>39</xdr:row>
      <xdr:rowOff>11430</xdr:rowOff>
    </xdr:to>
    <xdr:sp macro="" textlink="">
      <xdr:nvSpPr>
        <xdr:cNvPr id="397" name="楕円 396"/>
        <xdr:cNvSpPr/>
      </xdr:nvSpPr>
      <xdr:spPr>
        <a:xfrm>
          <a:off x="169672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97807</xdr:rowOff>
    </xdr:from>
    <xdr:ext cx="762000" cy="259045"/>
    <xdr:sp macro="" textlink="">
      <xdr:nvSpPr>
        <xdr:cNvPr id="398" name="公債費負担の状況該当値テキスト"/>
        <xdr:cNvSpPr txBox="1"/>
      </xdr:nvSpPr>
      <xdr:spPr>
        <a:xfrm>
          <a:off x="17106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81280</xdr:rowOff>
    </xdr:from>
    <xdr:to>
      <xdr:col>77</xdr:col>
      <xdr:colOff>95250</xdr:colOff>
      <xdr:row>39</xdr:row>
      <xdr:rowOff>11430</xdr:rowOff>
    </xdr:to>
    <xdr:sp macro="" textlink="">
      <xdr:nvSpPr>
        <xdr:cNvPr id="399" name="楕円 398"/>
        <xdr:cNvSpPr/>
      </xdr:nvSpPr>
      <xdr:spPr>
        <a:xfrm>
          <a:off x="16129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21607</xdr:rowOff>
    </xdr:from>
    <xdr:ext cx="736600" cy="259045"/>
    <xdr:sp macro="" textlink="">
      <xdr:nvSpPr>
        <xdr:cNvPr id="400" name="テキスト ボックス 399"/>
        <xdr:cNvSpPr txBox="1"/>
      </xdr:nvSpPr>
      <xdr:spPr>
        <a:xfrm>
          <a:off x="15798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148844</xdr:rowOff>
    </xdr:from>
    <xdr:to>
      <xdr:col>73</xdr:col>
      <xdr:colOff>44450</xdr:colOff>
      <xdr:row>39</xdr:row>
      <xdr:rowOff>78994</xdr:rowOff>
    </xdr:to>
    <xdr:sp macro="" textlink="">
      <xdr:nvSpPr>
        <xdr:cNvPr id="401" name="楕円 400"/>
        <xdr:cNvSpPr/>
      </xdr:nvSpPr>
      <xdr:spPr>
        <a:xfrm>
          <a:off x="152400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89171</xdr:rowOff>
    </xdr:from>
    <xdr:ext cx="762000" cy="259045"/>
    <xdr:sp macro="" textlink="">
      <xdr:nvSpPr>
        <xdr:cNvPr id="402" name="テキスト ボックス 401"/>
        <xdr:cNvSpPr txBox="1"/>
      </xdr:nvSpPr>
      <xdr:spPr>
        <a:xfrm>
          <a:off x="14909800" y="6432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16002</xdr:rowOff>
    </xdr:from>
    <xdr:to>
      <xdr:col>68</xdr:col>
      <xdr:colOff>203200</xdr:colOff>
      <xdr:row>39</xdr:row>
      <xdr:rowOff>117602</xdr:rowOff>
    </xdr:to>
    <xdr:sp macro="" textlink="">
      <xdr:nvSpPr>
        <xdr:cNvPr id="403" name="楕円 402"/>
        <xdr:cNvSpPr/>
      </xdr:nvSpPr>
      <xdr:spPr>
        <a:xfrm>
          <a:off x="14351000" y="670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127779</xdr:rowOff>
    </xdr:from>
    <xdr:ext cx="762000" cy="259045"/>
    <xdr:sp macro="" textlink="">
      <xdr:nvSpPr>
        <xdr:cNvPr id="404" name="テキスト ボックス 403"/>
        <xdr:cNvSpPr txBox="1"/>
      </xdr:nvSpPr>
      <xdr:spPr>
        <a:xfrm>
          <a:off x="14020800" y="647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25654</xdr:rowOff>
    </xdr:from>
    <xdr:to>
      <xdr:col>64</xdr:col>
      <xdr:colOff>152400</xdr:colOff>
      <xdr:row>39</xdr:row>
      <xdr:rowOff>127254</xdr:rowOff>
    </xdr:to>
    <xdr:sp macro="" textlink="">
      <xdr:nvSpPr>
        <xdr:cNvPr id="405" name="楕円 404"/>
        <xdr:cNvSpPr/>
      </xdr:nvSpPr>
      <xdr:spPr>
        <a:xfrm>
          <a:off x="134620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137431</xdr:rowOff>
    </xdr:from>
    <xdr:ext cx="762000" cy="259045"/>
    <xdr:sp macro="" textlink="">
      <xdr:nvSpPr>
        <xdr:cNvPr id="406" name="テキスト ボックス 405"/>
        <xdr:cNvSpPr txBox="1"/>
      </xdr:nvSpPr>
      <xdr:spPr>
        <a:xfrm>
          <a:off x="13131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に引き続き、充当可能財源等が将来負担額を上回り、将来負担比率が算定されなかった。類似団体と比べ低い数値で推移しているが、今後は、本庁舎建替えやごみ広域処理に係る施設建設等の公共施設再編整備に伴う多額の地方債発行や基金の取崩しが見込まれるため、将来負担比率の悪化が予測される。引き続き、後年度負担となる地方債残高に留意し、計画的・長期的な視点に立った財政運営を行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0" name="テキスト ボックス 41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3" name="直線コネクタ 422"/>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4" name="テキスト ボックス 423"/>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5" name="直線コネクタ 424"/>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6" name="テキスト ボックス 425"/>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7" name="直線コネクタ 426"/>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8" name="テキスト ボックス 427"/>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9" name="直線コネクタ 428"/>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0" name="テキスト ボックス 429"/>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1" name="直線コネクタ 430"/>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2" name="テキスト ボックス 431"/>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3" name="直線コネクタ 432"/>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4" name="テキスト ボックス 433"/>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7" name="直線コネクタ 436"/>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8" name="将来負担の状況最小値テキスト"/>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9" name="直線コネクタ 438"/>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0"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1" name="直線コネクタ 440"/>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151570</xdr:rowOff>
    </xdr:from>
    <xdr:ext cx="762000" cy="259045"/>
    <xdr:sp macro="" textlink="">
      <xdr:nvSpPr>
        <xdr:cNvPr id="442" name="将来負担の状況平均値テキスト"/>
        <xdr:cNvSpPr txBox="1"/>
      </xdr:nvSpPr>
      <xdr:spPr>
        <a:xfrm>
          <a:off x="17106900" y="23804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8043</xdr:rowOff>
    </xdr:from>
    <xdr:to>
      <xdr:col>81</xdr:col>
      <xdr:colOff>95250</xdr:colOff>
      <xdr:row>14</xdr:row>
      <xdr:rowOff>109643</xdr:rowOff>
    </xdr:to>
    <xdr:sp macro="" textlink="">
      <xdr:nvSpPr>
        <xdr:cNvPr id="443" name="フローチャート: 判断 442"/>
        <xdr:cNvSpPr/>
      </xdr:nvSpPr>
      <xdr:spPr>
        <a:xfrm>
          <a:off x="16967200" y="24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68943</xdr:rowOff>
    </xdr:from>
    <xdr:to>
      <xdr:col>77</xdr:col>
      <xdr:colOff>95250</xdr:colOff>
      <xdr:row>14</xdr:row>
      <xdr:rowOff>170543</xdr:rowOff>
    </xdr:to>
    <xdr:sp macro="" textlink="">
      <xdr:nvSpPr>
        <xdr:cNvPr id="444" name="フローチャート: 判断 443"/>
        <xdr:cNvSpPr/>
      </xdr:nvSpPr>
      <xdr:spPr>
        <a:xfrm>
          <a:off x="16129000" y="246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9270</xdr:rowOff>
    </xdr:from>
    <xdr:ext cx="736600" cy="259045"/>
    <xdr:sp macro="" textlink="">
      <xdr:nvSpPr>
        <xdr:cNvPr id="445" name="テキスト ボックス 444"/>
        <xdr:cNvSpPr txBox="1"/>
      </xdr:nvSpPr>
      <xdr:spPr>
        <a:xfrm>
          <a:off x="15798800" y="2238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150525</xdr:rowOff>
    </xdr:from>
    <xdr:to>
      <xdr:col>73</xdr:col>
      <xdr:colOff>44450</xdr:colOff>
      <xdr:row>15</xdr:row>
      <xdr:rowOff>80675</xdr:rowOff>
    </xdr:to>
    <xdr:sp macro="" textlink="">
      <xdr:nvSpPr>
        <xdr:cNvPr id="446" name="フローチャート: 判断 445"/>
        <xdr:cNvSpPr/>
      </xdr:nvSpPr>
      <xdr:spPr>
        <a:xfrm>
          <a:off x="15240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90852</xdr:rowOff>
    </xdr:from>
    <xdr:ext cx="762000" cy="259045"/>
    <xdr:sp macro="" textlink="">
      <xdr:nvSpPr>
        <xdr:cNvPr id="447" name="テキスト ボックス 446"/>
        <xdr:cNvSpPr txBox="1"/>
      </xdr:nvSpPr>
      <xdr:spPr>
        <a:xfrm>
          <a:off x="14909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155121</xdr:rowOff>
    </xdr:from>
    <xdr:to>
      <xdr:col>68</xdr:col>
      <xdr:colOff>203200</xdr:colOff>
      <xdr:row>15</xdr:row>
      <xdr:rowOff>85271</xdr:rowOff>
    </xdr:to>
    <xdr:sp macro="" textlink="">
      <xdr:nvSpPr>
        <xdr:cNvPr id="448" name="フローチャート: 判断 447"/>
        <xdr:cNvSpPr/>
      </xdr:nvSpPr>
      <xdr:spPr>
        <a:xfrm>
          <a:off x="14351000" y="255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70048</xdr:rowOff>
    </xdr:from>
    <xdr:ext cx="762000" cy="259045"/>
    <xdr:sp macro="" textlink="">
      <xdr:nvSpPr>
        <xdr:cNvPr id="449" name="テキスト ボックス 448"/>
        <xdr:cNvSpPr txBox="1"/>
      </xdr:nvSpPr>
      <xdr:spPr>
        <a:xfrm>
          <a:off x="14020800" y="2641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152823</xdr:rowOff>
    </xdr:from>
    <xdr:to>
      <xdr:col>64</xdr:col>
      <xdr:colOff>152400</xdr:colOff>
      <xdr:row>15</xdr:row>
      <xdr:rowOff>82973</xdr:rowOff>
    </xdr:to>
    <xdr:sp macro="" textlink="">
      <xdr:nvSpPr>
        <xdr:cNvPr id="450" name="フローチャート: 判断 449"/>
        <xdr:cNvSpPr/>
      </xdr:nvSpPr>
      <xdr:spPr>
        <a:xfrm>
          <a:off x="13462000" y="25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93150</xdr:rowOff>
    </xdr:from>
    <xdr:ext cx="762000" cy="259045"/>
    <xdr:sp macro="" textlink="">
      <xdr:nvSpPr>
        <xdr:cNvPr id="451" name="テキスト ボックス 450"/>
        <xdr:cNvSpPr txBox="1"/>
      </xdr:nvSpPr>
      <xdr:spPr>
        <a:xfrm>
          <a:off x="13131800" y="232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55396</xdr:rowOff>
    </xdr:from>
    <xdr:to>
      <xdr:col>68</xdr:col>
      <xdr:colOff>203200</xdr:colOff>
      <xdr:row>13</xdr:row>
      <xdr:rowOff>156996</xdr:rowOff>
    </xdr:to>
    <xdr:sp macro="" textlink="">
      <xdr:nvSpPr>
        <xdr:cNvPr id="457" name="楕円 456"/>
        <xdr:cNvSpPr/>
      </xdr:nvSpPr>
      <xdr:spPr>
        <a:xfrm>
          <a:off x="14351000" y="228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167173</xdr:rowOff>
    </xdr:from>
    <xdr:ext cx="762000" cy="259045"/>
    <xdr:sp macro="" textlink="">
      <xdr:nvSpPr>
        <xdr:cNvPr id="458" name="テキスト ボックス 457"/>
        <xdr:cNvSpPr txBox="1"/>
      </xdr:nvSpPr>
      <xdr:spPr>
        <a:xfrm>
          <a:off x="14020800" y="205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55,721
55,078
103.58
29,080,225
26,604,532
2,417,506
15,386,536
19,849,149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横ばいであるものの、依然として類似団体平均を上回っている。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退職手当や職員給は増加したものの、給食センターの民間委託開始等の影響で、会計年度任用職員報酬が減少し、全体としては前年度並みの経常収支比率となった。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類似団体平均を上回る状態が続いている要因としては、消防・高等学校の直営実施等で人口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人当たりの職員数が多いことがあげられる。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104140</xdr:rowOff>
    </xdr:to>
    <xdr:cxnSp macro="">
      <xdr:nvCxnSpPr>
        <xdr:cNvPr id="59" name="直線コネクタ 58"/>
        <xdr:cNvCxnSpPr/>
      </xdr:nvCxnSpPr>
      <xdr:spPr>
        <a:xfrm flipV="1">
          <a:off x="4826000" y="6038596"/>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0" name="人件費最小値テキスト"/>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1" name="直線コネクタ 60"/>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99568</xdr:rowOff>
    </xdr:from>
    <xdr:to>
      <xdr:col>24</xdr:col>
      <xdr:colOff>25400</xdr:colOff>
      <xdr:row>38</xdr:row>
      <xdr:rowOff>99568</xdr:rowOff>
    </xdr:to>
    <xdr:cxnSp macro="">
      <xdr:nvCxnSpPr>
        <xdr:cNvPr id="64" name="直線コネクタ 63"/>
        <xdr:cNvCxnSpPr/>
      </xdr:nvCxnSpPr>
      <xdr:spPr>
        <a:xfrm>
          <a:off x="3987800" y="66146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170451</xdr:rowOff>
    </xdr:from>
    <xdr:ext cx="762000" cy="259045"/>
    <xdr:sp macro="" textlink="">
      <xdr:nvSpPr>
        <xdr:cNvPr id="65" name="人件費平均値テキスト"/>
        <xdr:cNvSpPr txBox="1"/>
      </xdr:nvSpPr>
      <xdr:spPr>
        <a:xfrm>
          <a:off x="4914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99568</xdr:rowOff>
    </xdr:from>
    <xdr:to>
      <xdr:col>19</xdr:col>
      <xdr:colOff>187325</xdr:colOff>
      <xdr:row>39</xdr:row>
      <xdr:rowOff>5842</xdr:rowOff>
    </xdr:to>
    <xdr:cxnSp macro="">
      <xdr:nvCxnSpPr>
        <xdr:cNvPr id="67" name="直線コネクタ 66"/>
        <xdr:cNvCxnSpPr/>
      </xdr:nvCxnSpPr>
      <xdr:spPr>
        <a:xfrm flipV="1">
          <a:off x="3098800" y="66146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xdr:rowOff>
    </xdr:from>
    <xdr:to>
      <xdr:col>15</xdr:col>
      <xdr:colOff>98425</xdr:colOff>
      <xdr:row>39</xdr:row>
      <xdr:rowOff>5842</xdr:rowOff>
    </xdr:to>
    <xdr:cxnSp macro="">
      <xdr:nvCxnSpPr>
        <xdr:cNvPr id="70" name="直線コネクタ 69"/>
        <xdr:cNvCxnSpPr/>
      </xdr:nvCxnSpPr>
      <xdr:spPr>
        <a:xfrm>
          <a:off x="2209800" y="651865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28194</xdr:rowOff>
    </xdr:from>
    <xdr:to>
      <xdr:col>15</xdr:col>
      <xdr:colOff>149225</xdr:colOff>
      <xdr:row>37</xdr:row>
      <xdr:rowOff>129794</xdr:rowOff>
    </xdr:to>
    <xdr:sp macro="" textlink="">
      <xdr:nvSpPr>
        <xdr:cNvPr id="71" name="フローチャート: 判断 70"/>
        <xdr:cNvSpPr/>
      </xdr:nvSpPr>
      <xdr:spPr>
        <a:xfrm>
          <a:off x="3048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139971</xdr:rowOff>
    </xdr:from>
    <xdr:ext cx="762000" cy="259045"/>
    <xdr:sp macro="" textlink="">
      <xdr:nvSpPr>
        <xdr:cNvPr id="72" name="テキスト ボックス 71"/>
        <xdr:cNvSpPr txBox="1"/>
      </xdr:nvSpPr>
      <xdr:spPr>
        <a:xfrm>
          <a:off x="2717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xdr:rowOff>
    </xdr:from>
    <xdr:to>
      <xdr:col>11</xdr:col>
      <xdr:colOff>9525</xdr:colOff>
      <xdr:row>38</xdr:row>
      <xdr:rowOff>67564</xdr:rowOff>
    </xdr:to>
    <xdr:cxnSp macro="">
      <xdr:nvCxnSpPr>
        <xdr:cNvPr id="73" name="直線コネクタ 72"/>
        <xdr:cNvCxnSpPr/>
      </xdr:nvCxnSpPr>
      <xdr:spPr>
        <a:xfrm flipV="1">
          <a:off x="1320800" y="65186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85344</xdr:rowOff>
    </xdr:from>
    <xdr:to>
      <xdr:col>11</xdr:col>
      <xdr:colOff>60325</xdr:colOff>
      <xdr:row>37</xdr:row>
      <xdr:rowOff>15494</xdr:rowOff>
    </xdr:to>
    <xdr:sp macro="" textlink="">
      <xdr:nvSpPr>
        <xdr:cNvPr id="74" name="フローチャート: 判断 73"/>
        <xdr:cNvSpPr/>
      </xdr:nvSpPr>
      <xdr:spPr>
        <a:xfrm>
          <a:off x="2159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75" name="テキスト ボックス 74"/>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76" name="フローチャート: 判断 75"/>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77" name="テキスト ボックス 76"/>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48768</xdr:rowOff>
    </xdr:from>
    <xdr:to>
      <xdr:col>24</xdr:col>
      <xdr:colOff>76200</xdr:colOff>
      <xdr:row>38</xdr:row>
      <xdr:rowOff>150368</xdr:rowOff>
    </xdr:to>
    <xdr:sp macro="" textlink="">
      <xdr:nvSpPr>
        <xdr:cNvPr id="83" name="楕円 82"/>
        <xdr:cNvSpPr/>
      </xdr:nvSpPr>
      <xdr:spPr>
        <a:xfrm>
          <a:off x="47752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20845</xdr:rowOff>
    </xdr:from>
    <xdr:ext cx="762000" cy="259045"/>
    <xdr:sp macro="" textlink="">
      <xdr:nvSpPr>
        <xdr:cNvPr id="84" name="人件費該当値テキスト"/>
        <xdr:cNvSpPr txBox="1"/>
      </xdr:nvSpPr>
      <xdr:spPr>
        <a:xfrm>
          <a:off x="49149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48768</xdr:rowOff>
    </xdr:from>
    <xdr:to>
      <xdr:col>20</xdr:col>
      <xdr:colOff>38100</xdr:colOff>
      <xdr:row>38</xdr:row>
      <xdr:rowOff>150368</xdr:rowOff>
    </xdr:to>
    <xdr:sp macro="" textlink="">
      <xdr:nvSpPr>
        <xdr:cNvPr id="85" name="楕円 84"/>
        <xdr:cNvSpPr/>
      </xdr:nvSpPr>
      <xdr:spPr>
        <a:xfrm>
          <a:off x="3937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135145</xdr:rowOff>
    </xdr:from>
    <xdr:ext cx="736600" cy="259045"/>
    <xdr:sp macro="" textlink="">
      <xdr:nvSpPr>
        <xdr:cNvPr id="86" name="テキスト ボックス 85"/>
        <xdr:cNvSpPr txBox="1"/>
      </xdr:nvSpPr>
      <xdr:spPr>
        <a:xfrm>
          <a:off x="3606800" y="6650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126492</xdr:rowOff>
    </xdr:from>
    <xdr:to>
      <xdr:col>15</xdr:col>
      <xdr:colOff>149225</xdr:colOff>
      <xdr:row>39</xdr:row>
      <xdr:rowOff>56642</xdr:rowOff>
    </xdr:to>
    <xdr:sp macro="" textlink="">
      <xdr:nvSpPr>
        <xdr:cNvPr id="87" name="楕円 86"/>
        <xdr:cNvSpPr/>
      </xdr:nvSpPr>
      <xdr:spPr>
        <a:xfrm>
          <a:off x="30480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41419</xdr:rowOff>
    </xdr:from>
    <xdr:ext cx="762000" cy="259045"/>
    <xdr:sp macro="" textlink="">
      <xdr:nvSpPr>
        <xdr:cNvPr id="88" name="テキスト ボックス 87"/>
        <xdr:cNvSpPr txBox="1"/>
      </xdr:nvSpPr>
      <xdr:spPr>
        <a:xfrm>
          <a:off x="2717800" y="672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124206</xdr:rowOff>
    </xdr:from>
    <xdr:to>
      <xdr:col>11</xdr:col>
      <xdr:colOff>60325</xdr:colOff>
      <xdr:row>38</xdr:row>
      <xdr:rowOff>54356</xdr:rowOff>
    </xdr:to>
    <xdr:sp macro="" textlink="">
      <xdr:nvSpPr>
        <xdr:cNvPr id="89" name="楕円 88"/>
        <xdr:cNvSpPr/>
      </xdr:nvSpPr>
      <xdr:spPr>
        <a:xfrm>
          <a:off x="2159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39133</xdr:rowOff>
    </xdr:from>
    <xdr:ext cx="762000" cy="259045"/>
    <xdr:sp macro="" textlink="">
      <xdr:nvSpPr>
        <xdr:cNvPr id="90" name="テキスト ボックス 89"/>
        <xdr:cNvSpPr txBox="1"/>
      </xdr:nvSpPr>
      <xdr:spPr>
        <a:xfrm>
          <a:off x="1828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16764</xdr:rowOff>
    </xdr:from>
    <xdr:to>
      <xdr:col>6</xdr:col>
      <xdr:colOff>171450</xdr:colOff>
      <xdr:row>38</xdr:row>
      <xdr:rowOff>118364</xdr:rowOff>
    </xdr:to>
    <xdr:sp macro="" textlink="">
      <xdr:nvSpPr>
        <xdr:cNvPr id="91" name="楕円 90"/>
        <xdr:cNvSpPr/>
      </xdr:nvSpPr>
      <xdr:spPr>
        <a:xfrm>
          <a:off x="1270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103141</xdr:rowOff>
    </xdr:from>
    <xdr:ext cx="762000" cy="259045"/>
    <xdr:sp macro="" textlink="">
      <xdr:nvSpPr>
        <xdr:cNvPr id="92" name="テキスト ボックス 91"/>
        <xdr:cNvSpPr txBox="1"/>
      </xdr:nvSpPr>
      <xdr:spPr>
        <a:xfrm>
          <a:off x="939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電気料高騰の影響で、各公共施設の需用費が増加したことから、前年度と比較して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類似団体平均を下回っていることから、今後とも引き続き、施設の統廃合、事務事業の見直し等によって効率的な執行に努める。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73660</xdr:rowOff>
    </xdr:from>
    <xdr:to>
      <xdr:col>82</xdr:col>
      <xdr:colOff>107950</xdr:colOff>
      <xdr:row>22</xdr:row>
      <xdr:rowOff>35560</xdr:rowOff>
    </xdr:to>
    <xdr:cxnSp macro="">
      <xdr:nvCxnSpPr>
        <xdr:cNvPr id="120" name="直線コネクタ 119"/>
        <xdr:cNvCxnSpPr/>
      </xdr:nvCxnSpPr>
      <xdr:spPr>
        <a:xfrm flipV="1">
          <a:off x="16510000" y="247396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7637</xdr:rowOff>
    </xdr:from>
    <xdr:ext cx="762000" cy="259045"/>
    <xdr:sp macro="" textlink="">
      <xdr:nvSpPr>
        <xdr:cNvPr id="121" name="物件費最小値テキスト"/>
        <xdr:cNvSpPr txBox="1"/>
      </xdr:nvSpPr>
      <xdr:spPr>
        <a:xfrm>
          <a:off x="16598900" y="377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35560</xdr:rowOff>
    </xdr:from>
    <xdr:to>
      <xdr:col>82</xdr:col>
      <xdr:colOff>196850</xdr:colOff>
      <xdr:row>22</xdr:row>
      <xdr:rowOff>35560</xdr:rowOff>
    </xdr:to>
    <xdr:cxnSp macro="">
      <xdr:nvCxnSpPr>
        <xdr:cNvPr id="122" name="直線コネクタ 121"/>
        <xdr:cNvCxnSpPr/>
      </xdr:nvCxnSpPr>
      <xdr:spPr>
        <a:xfrm>
          <a:off x="16421100" y="3807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160037</xdr:rowOff>
    </xdr:from>
    <xdr:ext cx="762000" cy="259045"/>
    <xdr:sp macro="" textlink="">
      <xdr:nvSpPr>
        <xdr:cNvPr id="123" name="物件費最大値テキスト"/>
        <xdr:cNvSpPr txBox="1"/>
      </xdr:nvSpPr>
      <xdr:spPr>
        <a:xfrm>
          <a:off x="16598900" y="221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73660</xdr:rowOff>
    </xdr:from>
    <xdr:to>
      <xdr:col>82</xdr:col>
      <xdr:colOff>196850</xdr:colOff>
      <xdr:row>14</xdr:row>
      <xdr:rowOff>73660</xdr:rowOff>
    </xdr:to>
    <xdr:cxnSp macro="">
      <xdr:nvCxnSpPr>
        <xdr:cNvPr id="124" name="直線コネクタ 123"/>
        <xdr:cNvCxnSpPr/>
      </xdr:nvCxnSpPr>
      <xdr:spPr>
        <a:xfrm>
          <a:off x="16421100" y="2473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81280</xdr:rowOff>
    </xdr:from>
    <xdr:to>
      <xdr:col>82</xdr:col>
      <xdr:colOff>107950</xdr:colOff>
      <xdr:row>16</xdr:row>
      <xdr:rowOff>134620</xdr:rowOff>
    </xdr:to>
    <xdr:cxnSp macro="">
      <xdr:nvCxnSpPr>
        <xdr:cNvPr id="125" name="直線コネクタ 124"/>
        <xdr:cNvCxnSpPr/>
      </xdr:nvCxnSpPr>
      <xdr:spPr>
        <a:xfrm>
          <a:off x="15671800" y="28244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52087</xdr:rowOff>
    </xdr:from>
    <xdr:ext cx="762000" cy="259045"/>
    <xdr:sp macro="" textlink="">
      <xdr:nvSpPr>
        <xdr:cNvPr id="126" name="物件費平均値テキスト"/>
        <xdr:cNvSpPr txBox="1"/>
      </xdr:nvSpPr>
      <xdr:spPr>
        <a:xfrm>
          <a:off x="16598900" y="2966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27" name="フローチャート: 判断 126"/>
        <xdr:cNvSpPr/>
      </xdr:nvSpPr>
      <xdr:spPr>
        <a:xfrm>
          <a:off x="16459200" y="29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81280</xdr:rowOff>
    </xdr:from>
    <xdr:to>
      <xdr:col>78</xdr:col>
      <xdr:colOff>69850</xdr:colOff>
      <xdr:row>16</xdr:row>
      <xdr:rowOff>157480</xdr:rowOff>
    </xdr:to>
    <xdr:cxnSp macro="">
      <xdr:nvCxnSpPr>
        <xdr:cNvPr id="128" name="直線コネクタ 127"/>
        <xdr:cNvCxnSpPr/>
      </xdr:nvCxnSpPr>
      <xdr:spPr>
        <a:xfrm flipV="1">
          <a:off x="14782800" y="2824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29" name="フローチャート: 判断 128"/>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0" name="テキスト ボックス 129"/>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157480</xdr:rowOff>
    </xdr:from>
    <xdr:to>
      <xdr:col>73</xdr:col>
      <xdr:colOff>180975</xdr:colOff>
      <xdr:row>17</xdr:row>
      <xdr:rowOff>107950</xdr:rowOff>
    </xdr:to>
    <xdr:cxnSp macro="">
      <xdr:nvCxnSpPr>
        <xdr:cNvPr id="131" name="直線コネクタ 130"/>
        <xdr:cNvCxnSpPr/>
      </xdr:nvCxnSpPr>
      <xdr:spPr>
        <a:xfrm flipV="1">
          <a:off x="13893800" y="29006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2" name="フローチャート: 判断 131"/>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3" name="テキスト ボックス 132"/>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107950</xdr:rowOff>
    </xdr:from>
    <xdr:to>
      <xdr:col>69</xdr:col>
      <xdr:colOff>92075</xdr:colOff>
      <xdr:row>17</xdr:row>
      <xdr:rowOff>153670</xdr:rowOff>
    </xdr:to>
    <xdr:cxnSp macro="">
      <xdr:nvCxnSpPr>
        <xdr:cNvPr id="134" name="直線コネクタ 133"/>
        <xdr:cNvCxnSpPr/>
      </xdr:nvCxnSpPr>
      <xdr:spPr>
        <a:xfrm flipV="1">
          <a:off x="13004800" y="3022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148590</xdr:rowOff>
    </xdr:from>
    <xdr:to>
      <xdr:col>69</xdr:col>
      <xdr:colOff>142875</xdr:colOff>
      <xdr:row>18</xdr:row>
      <xdr:rowOff>78740</xdr:rowOff>
    </xdr:to>
    <xdr:sp macro="" textlink="">
      <xdr:nvSpPr>
        <xdr:cNvPr id="135" name="フローチャート: 判断 134"/>
        <xdr:cNvSpPr/>
      </xdr:nvSpPr>
      <xdr:spPr>
        <a:xfrm>
          <a:off x="13843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63517</xdr:rowOff>
    </xdr:from>
    <xdr:ext cx="762000" cy="259045"/>
    <xdr:sp macro="" textlink="">
      <xdr:nvSpPr>
        <xdr:cNvPr id="136" name="テキスト ボックス 135"/>
        <xdr:cNvSpPr txBox="1"/>
      </xdr:nvSpPr>
      <xdr:spPr>
        <a:xfrm>
          <a:off x="13512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118110</xdr:rowOff>
    </xdr:from>
    <xdr:to>
      <xdr:col>65</xdr:col>
      <xdr:colOff>53975</xdr:colOff>
      <xdr:row>18</xdr:row>
      <xdr:rowOff>48260</xdr:rowOff>
    </xdr:to>
    <xdr:sp macro="" textlink="">
      <xdr:nvSpPr>
        <xdr:cNvPr id="137" name="フローチャート: 判断 136"/>
        <xdr:cNvSpPr/>
      </xdr:nvSpPr>
      <xdr:spPr>
        <a:xfrm>
          <a:off x="12954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33037</xdr:rowOff>
    </xdr:from>
    <xdr:ext cx="762000" cy="259045"/>
    <xdr:sp macro="" textlink="">
      <xdr:nvSpPr>
        <xdr:cNvPr id="138" name="テキスト ボックス 137"/>
        <xdr:cNvSpPr txBox="1"/>
      </xdr:nvSpPr>
      <xdr:spPr>
        <a:xfrm>
          <a:off x="12623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44" name="楕円 143"/>
        <xdr:cNvSpPr/>
      </xdr:nvSpPr>
      <xdr:spPr>
        <a:xfrm>
          <a:off x="164592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100347</xdr:rowOff>
    </xdr:from>
    <xdr:ext cx="762000" cy="259045"/>
    <xdr:sp macro="" textlink="">
      <xdr:nvSpPr>
        <xdr:cNvPr id="145" name="物件費該当値テキスト"/>
        <xdr:cNvSpPr txBox="1"/>
      </xdr:nvSpPr>
      <xdr:spPr>
        <a:xfrm>
          <a:off x="165989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30480</xdr:rowOff>
    </xdr:from>
    <xdr:to>
      <xdr:col>78</xdr:col>
      <xdr:colOff>120650</xdr:colOff>
      <xdr:row>16</xdr:row>
      <xdr:rowOff>132080</xdr:rowOff>
    </xdr:to>
    <xdr:sp macro="" textlink="">
      <xdr:nvSpPr>
        <xdr:cNvPr id="146" name="楕円 145"/>
        <xdr:cNvSpPr/>
      </xdr:nvSpPr>
      <xdr:spPr>
        <a:xfrm>
          <a:off x="15621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142257</xdr:rowOff>
    </xdr:from>
    <xdr:ext cx="736600" cy="259045"/>
    <xdr:sp macro="" textlink="">
      <xdr:nvSpPr>
        <xdr:cNvPr id="147" name="テキスト ボックス 146"/>
        <xdr:cNvSpPr txBox="1"/>
      </xdr:nvSpPr>
      <xdr:spPr>
        <a:xfrm>
          <a:off x="15290800" y="2542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106680</xdr:rowOff>
    </xdr:from>
    <xdr:to>
      <xdr:col>74</xdr:col>
      <xdr:colOff>31750</xdr:colOff>
      <xdr:row>17</xdr:row>
      <xdr:rowOff>36830</xdr:rowOff>
    </xdr:to>
    <xdr:sp macro="" textlink="">
      <xdr:nvSpPr>
        <xdr:cNvPr id="148" name="楕円 147"/>
        <xdr:cNvSpPr/>
      </xdr:nvSpPr>
      <xdr:spPr>
        <a:xfrm>
          <a:off x="14732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47007</xdr:rowOff>
    </xdr:from>
    <xdr:ext cx="762000" cy="259045"/>
    <xdr:sp macro="" textlink="">
      <xdr:nvSpPr>
        <xdr:cNvPr id="149" name="テキスト ボックス 148"/>
        <xdr:cNvSpPr txBox="1"/>
      </xdr:nvSpPr>
      <xdr:spPr>
        <a:xfrm>
          <a:off x="14401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57150</xdr:rowOff>
    </xdr:from>
    <xdr:to>
      <xdr:col>69</xdr:col>
      <xdr:colOff>142875</xdr:colOff>
      <xdr:row>17</xdr:row>
      <xdr:rowOff>158750</xdr:rowOff>
    </xdr:to>
    <xdr:sp macro="" textlink="">
      <xdr:nvSpPr>
        <xdr:cNvPr id="150" name="楕円 149"/>
        <xdr:cNvSpPr/>
      </xdr:nvSpPr>
      <xdr:spPr>
        <a:xfrm>
          <a:off x="13843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168927</xdr:rowOff>
    </xdr:from>
    <xdr:ext cx="762000" cy="259045"/>
    <xdr:sp macro="" textlink="">
      <xdr:nvSpPr>
        <xdr:cNvPr id="151" name="テキスト ボックス 150"/>
        <xdr:cNvSpPr txBox="1"/>
      </xdr:nvSpPr>
      <xdr:spPr>
        <a:xfrm>
          <a:off x="13512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102870</xdr:rowOff>
    </xdr:from>
    <xdr:to>
      <xdr:col>65</xdr:col>
      <xdr:colOff>53975</xdr:colOff>
      <xdr:row>18</xdr:row>
      <xdr:rowOff>33020</xdr:rowOff>
    </xdr:to>
    <xdr:sp macro="" textlink="">
      <xdr:nvSpPr>
        <xdr:cNvPr id="152" name="楕円 151"/>
        <xdr:cNvSpPr/>
      </xdr:nvSpPr>
      <xdr:spPr>
        <a:xfrm>
          <a:off x="12954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43197</xdr:rowOff>
    </xdr:from>
    <xdr:ext cx="762000" cy="259045"/>
    <xdr:sp macro="" textlink="">
      <xdr:nvSpPr>
        <xdr:cNvPr id="153" name="テキスト ボックス 152"/>
        <xdr:cNvSpPr txBox="1"/>
      </xdr:nvSpPr>
      <xdr:spPr>
        <a:xfrm>
          <a:off x="12623800" y="278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障害福祉サービス費等給付事業において給付費が伸びたこと等が影響したものであり、今後も少子高齢化に伴い、緩やかに増加していく見込みである。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61</xdr:row>
      <xdr:rowOff>86178</xdr:rowOff>
    </xdr:to>
    <xdr:cxnSp macro="">
      <xdr:nvCxnSpPr>
        <xdr:cNvPr id="183" name="直線コネクタ 182"/>
        <xdr:cNvCxnSpPr/>
      </xdr:nvCxnSpPr>
      <xdr:spPr>
        <a:xfrm flipV="1">
          <a:off x="4826000" y="9140372"/>
          <a:ext cx="0" cy="140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58255</xdr:rowOff>
    </xdr:from>
    <xdr:ext cx="762000" cy="259045"/>
    <xdr:sp macro="" textlink="">
      <xdr:nvSpPr>
        <xdr:cNvPr id="184" name="扶助費最小値テキスト"/>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86178</xdr:rowOff>
    </xdr:from>
    <xdr:to>
      <xdr:col>24</xdr:col>
      <xdr:colOff>114300</xdr:colOff>
      <xdr:row>61</xdr:row>
      <xdr:rowOff>86178</xdr:rowOff>
    </xdr:to>
    <xdr:cxnSp macro="">
      <xdr:nvCxnSpPr>
        <xdr:cNvPr id="185" name="直線コネクタ 184"/>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6" name="扶助費最大値テキスト"/>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7" name="直線コネクタ 186"/>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143328</xdr:rowOff>
    </xdr:from>
    <xdr:to>
      <xdr:col>24</xdr:col>
      <xdr:colOff>25400</xdr:colOff>
      <xdr:row>55</xdr:row>
      <xdr:rowOff>102507</xdr:rowOff>
    </xdr:to>
    <xdr:cxnSp macro="">
      <xdr:nvCxnSpPr>
        <xdr:cNvPr id="188" name="直線コネクタ 187"/>
        <xdr:cNvCxnSpPr/>
      </xdr:nvCxnSpPr>
      <xdr:spPr>
        <a:xfrm>
          <a:off x="3987800" y="9401628"/>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48277</xdr:rowOff>
    </xdr:from>
    <xdr:ext cx="762000" cy="259045"/>
    <xdr:sp macro="" textlink="">
      <xdr:nvSpPr>
        <xdr:cNvPr id="189" name="扶助費平均値テキスト"/>
        <xdr:cNvSpPr txBox="1"/>
      </xdr:nvSpPr>
      <xdr:spPr>
        <a:xfrm>
          <a:off x="4914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0" name="フローチャート: 判断 189"/>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20865</xdr:rowOff>
    </xdr:to>
    <xdr:cxnSp macro="">
      <xdr:nvCxnSpPr>
        <xdr:cNvPr id="191" name="直線コネクタ 190"/>
        <xdr:cNvCxnSpPr/>
      </xdr:nvCxnSpPr>
      <xdr:spPr>
        <a:xfrm flipV="1">
          <a:off x="3098800" y="94016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166007</xdr:rowOff>
    </xdr:from>
    <xdr:to>
      <xdr:col>20</xdr:col>
      <xdr:colOff>38100</xdr:colOff>
      <xdr:row>56</xdr:row>
      <xdr:rowOff>96157</xdr:rowOff>
    </xdr:to>
    <xdr:sp macro="" textlink="">
      <xdr:nvSpPr>
        <xdr:cNvPr id="192" name="フローチャート: 判断 191"/>
        <xdr:cNvSpPr/>
      </xdr:nvSpPr>
      <xdr:spPr>
        <a:xfrm>
          <a:off x="3937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80934</xdr:rowOff>
    </xdr:from>
    <xdr:ext cx="736600" cy="259045"/>
    <xdr:sp macro="" textlink="">
      <xdr:nvSpPr>
        <xdr:cNvPr id="193" name="テキスト ボックス 192"/>
        <xdr:cNvSpPr txBox="1"/>
      </xdr:nvSpPr>
      <xdr:spPr>
        <a:xfrm>
          <a:off x="3606800" y="9682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57</xdr:row>
      <xdr:rowOff>20865</xdr:rowOff>
    </xdr:to>
    <xdr:cxnSp macro="">
      <xdr:nvCxnSpPr>
        <xdr:cNvPr id="194" name="直線コネクタ 193"/>
        <xdr:cNvCxnSpPr/>
      </xdr:nvCxnSpPr>
      <xdr:spPr>
        <a:xfrm flipV="1">
          <a:off x="2209800" y="945061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195" name="フローチャート: 判断 194"/>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196" name="テキスト ボックス 195"/>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57</xdr:row>
      <xdr:rowOff>118835</xdr:rowOff>
    </xdr:to>
    <xdr:cxnSp macro="">
      <xdr:nvCxnSpPr>
        <xdr:cNvPr id="197" name="直線コネクタ 196"/>
        <xdr:cNvCxnSpPr/>
      </xdr:nvCxnSpPr>
      <xdr:spPr>
        <a:xfrm flipV="1">
          <a:off x="1320800" y="97935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35378</xdr:rowOff>
    </xdr:from>
    <xdr:to>
      <xdr:col>11</xdr:col>
      <xdr:colOff>60325</xdr:colOff>
      <xdr:row>57</xdr:row>
      <xdr:rowOff>136978</xdr:rowOff>
    </xdr:to>
    <xdr:sp macro="" textlink="">
      <xdr:nvSpPr>
        <xdr:cNvPr id="198" name="フローチャート: 判断 197"/>
        <xdr:cNvSpPr/>
      </xdr:nvSpPr>
      <xdr:spPr>
        <a:xfrm>
          <a:off x="2159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121755</xdr:rowOff>
    </xdr:from>
    <xdr:ext cx="762000" cy="259045"/>
    <xdr:sp macro="" textlink="">
      <xdr:nvSpPr>
        <xdr:cNvPr id="199" name="テキスト ボックス 198"/>
        <xdr:cNvSpPr txBox="1"/>
      </xdr:nvSpPr>
      <xdr:spPr>
        <a:xfrm>
          <a:off x="1828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7" name="楕円 206"/>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68234</xdr:rowOff>
    </xdr:from>
    <xdr:ext cx="762000" cy="259045"/>
    <xdr:sp macro="" textlink="">
      <xdr:nvSpPr>
        <xdr:cNvPr id="208" name="扶助費該当値テキスト"/>
        <xdr:cNvSpPr txBox="1"/>
      </xdr:nvSpPr>
      <xdr:spPr>
        <a:xfrm>
          <a:off x="4914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09" name="楕円 208"/>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10" name="テキスト ボックス 209"/>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11" name="楕円 210"/>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212" name="テキスト ボックス 211"/>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141515</xdr:rowOff>
    </xdr:from>
    <xdr:to>
      <xdr:col>11</xdr:col>
      <xdr:colOff>60325</xdr:colOff>
      <xdr:row>57</xdr:row>
      <xdr:rowOff>71665</xdr:rowOff>
    </xdr:to>
    <xdr:sp macro="" textlink="">
      <xdr:nvSpPr>
        <xdr:cNvPr id="213" name="楕円 212"/>
        <xdr:cNvSpPr/>
      </xdr:nvSpPr>
      <xdr:spPr>
        <a:xfrm>
          <a:off x="2159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81842</xdr:rowOff>
    </xdr:from>
    <xdr:ext cx="762000" cy="259045"/>
    <xdr:sp macro="" textlink="">
      <xdr:nvSpPr>
        <xdr:cNvPr id="214" name="テキスト ボックス 213"/>
        <xdr:cNvSpPr txBox="1"/>
      </xdr:nvSpPr>
      <xdr:spPr>
        <a:xfrm>
          <a:off x="1828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15" name="楕円 214"/>
        <xdr:cNvSpPr/>
      </xdr:nvSpPr>
      <xdr:spPr>
        <a:xfrm>
          <a:off x="1270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16" name="テキスト ボックス 215"/>
        <xdr:cNvSpPr txBox="1"/>
      </xdr:nvSpPr>
      <xdr:spPr>
        <a:xfrm>
          <a:off x="93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大型の修繕が複数あった影響で維持補修費が増加したことと、高齢化の進展に伴い、後期高齢者医療事業特別会計への繰出金が増加したことが主な要因となっている。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61</xdr:row>
      <xdr:rowOff>48078</xdr:rowOff>
    </xdr:to>
    <xdr:cxnSp macro="">
      <xdr:nvCxnSpPr>
        <xdr:cNvPr id="246" name="直線コネクタ 245"/>
        <xdr:cNvCxnSpPr/>
      </xdr:nvCxnSpPr>
      <xdr:spPr>
        <a:xfrm flipV="1">
          <a:off x="16510000" y="9189357"/>
          <a:ext cx="0" cy="1317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20155</xdr:rowOff>
    </xdr:from>
    <xdr:ext cx="762000" cy="259045"/>
    <xdr:sp macro="" textlink="">
      <xdr:nvSpPr>
        <xdr:cNvPr id="247" name="その他最小値テキスト"/>
        <xdr:cNvSpPr txBox="1"/>
      </xdr:nvSpPr>
      <xdr:spPr>
        <a:xfrm>
          <a:off x="165989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48078</xdr:rowOff>
    </xdr:from>
    <xdr:to>
      <xdr:col>82</xdr:col>
      <xdr:colOff>196850</xdr:colOff>
      <xdr:row>61</xdr:row>
      <xdr:rowOff>48078</xdr:rowOff>
    </xdr:to>
    <xdr:cxnSp macro="">
      <xdr:nvCxnSpPr>
        <xdr:cNvPr id="248" name="直線コネクタ 247"/>
        <xdr:cNvCxnSpPr/>
      </xdr:nvCxnSpPr>
      <xdr:spPr>
        <a:xfrm>
          <a:off x="16421100" y="10506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49" name="その他最大値テキスト"/>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0" name="直線コネクタ 249"/>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132443</xdr:rowOff>
    </xdr:from>
    <xdr:to>
      <xdr:col>82</xdr:col>
      <xdr:colOff>107950</xdr:colOff>
      <xdr:row>61</xdr:row>
      <xdr:rowOff>15422</xdr:rowOff>
    </xdr:to>
    <xdr:cxnSp macro="">
      <xdr:nvCxnSpPr>
        <xdr:cNvPr id="251" name="直線コネクタ 250"/>
        <xdr:cNvCxnSpPr/>
      </xdr:nvCxnSpPr>
      <xdr:spPr>
        <a:xfrm>
          <a:off x="15671800" y="10419443"/>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49184</xdr:rowOff>
    </xdr:from>
    <xdr:ext cx="762000" cy="259045"/>
    <xdr:sp macro="" textlink="">
      <xdr:nvSpPr>
        <xdr:cNvPr id="252" name="その他平均値テキスト"/>
        <xdr:cNvSpPr txBox="1"/>
      </xdr:nvSpPr>
      <xdr:spPr>
        <a:xfrm>
          <a:off x="16598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53" name="フローチャート: 判断 252"/>
        <xdr:cNvSpPr/>
      </xdr:nvSpPr>
      <xdr:spPr>
        <a:xfrm>
          <a:off x="16459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132443</xdr:rowOff>
    </xdr:from>
    <xdr:to>
      <xdr:col>78</xdr:col>
      <xdr:colOff>69850</xdr:colOff>
      <xdr:row>60</xdr:row>
      <xdr:rowOff>143328</xdr:rowOff>
    </xdr:to>
    <xdr:cxnSp macro="">
      <xdr:nvCxnSpPr>
        <xdr:cNvPr id="254" name="直線コネクタ 253"/>
        <xdr:cNvCxnSpPr/>
      </xdr:nvCxnSpPr>
      <xdr:spPr>
        <a:xfrm flipV="1">
          <a:off x="14782800" y="10419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149678</xdr:rowOff>
    </xdr:from>
    <xdr:to>
      <xdr:col>78</xdr:col>
      <xdr:colOff>120650</xdr:colOff>
      <xdr:row>58</xdr:row>
      <xdr:rowOff>79828</xdr:rowOff>
    </xdr:to>
    <xdr:sp macro="" textlink="">
      <xdr:nvSpPr>
        <xdr:cNvPr id="255" name="フローチャート: 判断 254"/>
        <xdr:cNvSpPr/>
      </xdr:nvSpPr>
      <xdr:spPr>
        <a:xfrm>
          <a:off x="15621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90005</xdr:rowOff>
    </xdr:from>
    <xdr:ext cx="736600" cy="259045"/>
    <xdr:sp macro="" textlink="">
      <xdr:nvSpPr>
        <xdr:cNvPr id="256" name="テキスト ボックス 255"/>
        <xdr:cNvSpPr txBox="1"/>
      </xdr:nvSpPr>
      <xdr:spPr>
        <a:xfrm>
          <a:off x="15290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110672</xdr:rowOff>
    </xdr:from>
    <xdr:to>
      <xdr:col>73</xdr:col>
      <xdr:colOff>180975</xdr:colOff>
      <xdr:row>60</xdr:row>
      <xdr:rowOff>143328</xdr:rowOff>
    </xdr:to>
    <xdr:cxnSp macro="">
      <xdr:nvCxnSpPr>
        <xdr:cNvPr id="257" name="直線コネクタ 256"/>
        <xdr:cNvCxnSpPr/>
      </xdr:nvCxnSpPr>
      <xdr:spPr>
        <a:xfrm>
          <a:off x="13893800" y="10397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58" name="フローチャート: 判断 257"/>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59" name="テキスト ボックス 258"/>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99785</xdr:rowOff>
    </xdr:from>
    <xdr:to>
      <xdr:col>69</xdr:col>
      <xdr:colOff>92075</xdr:colOff>
      <xdr:row>60</xdr:row>
      <xdr:rowOff>110672</xdr:rowOff>
    </xdr:to>
    <xdr:cxnSp macro="">
      <xdr:nvCxnSpPr>
        <xdr:cNvPr id="260" name="直線コネクタ 259"/>
        <xdr:cNvCxnSpPr/>
      </xdr:nvCxnSpPr>
      <xdr:spPr>
        <a:xfrm>
          <a:off x="13004800" y="10386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24493</xdr:rowOff>
    </xdr:from>
    <xdr:to>
      <xdr:col>69</xdr:col>
      <xdr:colOff>142875</xdr:colOff>
      <xdr:row>59</xdr:row>
      <xdr:rowOff>126093</xdr:rowOff>
    </xdr:to>
    <xdr:sp macro="" textlink="">
      <xdr:nvSpPr>
        <xdr:cNvPr id="261" name="フローチャート: 判断 260"/>
        <xdr:cNvSpPr/>
      </xdr:nvSpPr>
      <xdr:spPr>
        <a:xfrm>
          <a:off x="13843000" y="1014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136270</xdr:rowOff>
    </xdr:from>
    <xdr:ext cx="762000" cy="259045"/>
    <xdr:sp macro="" textlink="">
      <xdr:nvSpPr>
        <xdr:cNvPr id="262" name="テキスト ボックス 261"/>
        <xdr:cNvSpPr txBox="1"/>
      </xdr:nvSpPr>
      <xdr:spPr>
        <a:xfrm>
          <a:off x="13512800" y="990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63" name="フローチャート: 判断 262"/>
        <xdr:cNvSpPr/>
      </xdr:nvSpPr>
      <xdr:spPr>
        <a:xfrm>
          <a:off x="12954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8362</xdr:rowOff>
    </xdr:from>
    <xdr:ext cx="762000" cy="259045"/>
    <xdr:sp macro="" textlink="">
      <xdr:nvSpPr>
        <xdr:cNvPr id="264" name="テキスト ボックス 263"/>
        <xdr:cNvSpPr txBox="1"/>
      </xdr:nvSpPr>
      <xdr:spPr>
        <a:xfrm>
          <a:off x="12623800" y="995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136072</xdr:rowOff>
    </xdr:from>
    <xdr:to>
      <xdr:col>82</xdr:col>
      <xdr:colOff>158750</xdr:colOff>
      <xdr:row>61</xdr:row>
      <xdr:rowOff>66222</xdr:rowOff>
    </xdr:to>
    <xdr:sp macro="" textlink="">
      <xdr:nvSpPr>
        <xdr:cNvPr id="270" name="楕円 269"/>
        <xdr:cNvSpPr/>
      </xdr:nvSpPr>
      <xdr:spPr>
        <a:xfrm>
          <a:off x="16459200" y="1042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44649</xdr:rowOff>
    </xdr:from>
    <xdr:ext cx="762000" cy="259045"/>
    <xdr:sp macro="" textlink="">
      <xdr:nvSpPr>
        <xdr:cNvPr id="271" name="その他該当値テキスト"/>
        <xdr:cNvSpPr txBox="1"/>
      </xdr:nvSpPr>
      <xdr:spPr>
        <a:xfrm>
          <a:off x="16598900" y="1033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81643</xdr:rowOff>
    </xdr:from>
    <xdr:to>
      <xdr:col>78</xdr:col>
      <xdr:colOff>120650</xdr:colOff>
      <xdr:row>61</xdr:row>
      <xdr:rowOff>11793</xdr:rowOff>
    </xdr:to>
    <xdr:sp macro="" textlink="">
      <xdr:nvSpPr>
        <xdr:cNvPr id="272" name="楕円 271"/>
        <xdr:cNvSpPr/>
      </xdr:nvSpPr>
      <xdr:spPr>
        <a:xfrm>
          <a:off x="15621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168020</xdr:rowOff>
    </xdr:from>
    <xdr:ext cx="736600" cy="259045"/>
    <xdr:sp macro="" textlink="">
      <xdr:nvSpPr>
        <xdr:cNvPr id="273" name="テキスト ボックス 272"/>
        <xdr:cNvSpPr txBox="1"/>
      </xdr:nvSpPr>
      <xdr:spPr>
        <a:xfrm>
          <a:off x="15290800" y="1045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92528</xdr:rowOff>
    </xdr:from>
    <xdr:to>
      <xdr:col>74</xdr:col>
      <xdr:colOff>31750</xdr:colOff>
      <xdr:row>61</xdr:row>
      <xdr:rowOff>22678</xdr:rowOff>
    </xdr:to>
    <xdr:sp macro="" textlink="">
      <xdr:nvSpPr>
        <xdr:cNvPr id="274" name="楕円 273"/>
        <xdr:cNvSpPr/>
      </xdr:nvSpPr>
      <xdr:spPr>
        <a:xfrm>
          <a:off x="14732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7455</xdr:rowOff>
    </xdr:from>
    <xdr:ext cx="762000" cy="259045"/>
    <xdr:sp macro="" textlink="">
      <xdr:nvSpPr>
        <xdr:cNvPr id="275" name="テキスト ボックス 274"/>
        <xdr:cNvSpPr txBox="1"/>
      </xdr:nvSpPr>
      <xdr:spPr>
        <a:xfrm>
          <a:off x="14401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59872</xdr:rowOff>
    </xdr:from>
    <xdr:to>
      <xdr:col>69</xdr:col>
      <xdr:colOff>142875</xdr:colOff>
      <xdr:row>60</xdr:row>
      <xdr:rowOff>161472</xdr:rowOff>
    </xdr:to>
    <xdr:sp macro="" textlink="">
      <xdr:nvSpPr>
        <xdr:cNvPr id="276" name="楕円 275"/>
        <xdr:cNvSpPr/>
      </xdr:nvSpPr>
      <xdr:spPr>
        <a:xfrm>
          <a:off x="13843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146249</xdr:rowOff>
    </xdr:from>
    <xdr:ext cx="762000" cy="259045"/>
    <xdr:sp macro="" textlink="">
      <xdr:nvSpPr>
        <xdr:cNvPr id="277" name="テキスト ボックス 276"/>
        <xdr:cNvSpPr txBox="1"/>
      </xdr:nvSpPr>
      <xdr:spPr>
        <a:xfrm>
          <a:off x="13512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48985</xdr:rowOff>
    </xdr:from>
    <xdr:to>
      <xdr:col>65</xdr:col>
      <xdr:colOff>53975</xdr:colOff>
      <xdr:row>60</xdr:row>
      <xdr:rowOff>150585</xdr:rowOff>
    </xdr:to>
    <xdr:sp macro="" textlink="">
      <xdr:nvSpPr>
        <xdr:cNvPr id="278" name="楕円 277"/>
        <xdr:cNvSpPr/>
      </xdr:nvSpPr>
      <xdr:spPr>
        <a:xfrm>
          <a:off x="12954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135362</xdr:rowOff>
    </xdr:from>
    <xdr:ext cx="762000" cy="259045"/>
    <xdr:sp macro="" textlink="">
      <xdr:nvSpPr>
        <xdr:cNvPr id="279" name="テキスト ボックス 278"/>
        <xdr:cNvSpPr txBox="1"/>
      </xdr:nvSpPr>
      <xdr:spPr>
        <a:xfrm>
          <a:off x="12623800" y="1042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前年度と横ばいであり、類似団体平均を下回っている。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今後は病院の統合までの間、２病院体制が数年続くことや、少子高齢化による福祉サービス等の助成が増加していくことが見込まれるため、補助金の適正化や制度見直しに努める。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94996</xdr:rowOff>
    </xdr:from>
    <xdr:to>
      <xdr:col>82</xdr:col>
      <xdr:colOff>107950</xdr:colOff>
      <xdr:row>40</xdr:row>
      <xdr:rowOff>44704</xdr:rowOff>
    </xdr:to>
    <xdr:cxnSp macro="">
      <xdr:nvCxnSpPr>
        <xdr:cNvPr id="304" name="直線コネクタ 303"/>
        <xdr:cNvCxnSpPr/>
      </xdr:nvCxnSpPr>
      <xdr:spPr>
        <a:xfrm flipV="1">
          <a:off x="16510000" y="5924296"/>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9923</xdr:rowOff>
    </xdr:from>
    <xdr:ext cx="762000" cy="259045"/>
    <xdr:sp macro="" textlink="">
      <xdr:nvSpPr>
        <xdr:cNvPr id="307" name="補助費等最大値テキスト"/>
        <xdr:cNvSpPr txBox="1"/>
      </xdr:nvSpPr>
      <xdr:spPr>
        <a:xfrm>
          <a:off x="16598900" y="566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94996</xdr:rowOff>
    </xdr:from>
    <xdr:to>
      <xdr:col>82</xdr:col>
      <xdr:colOff>196850</xdr:colOff>
      <xdr:row>34</xdr:row>
      <xdr:rowOff>94996</xdr:rowOff>
    </xdr:to>
    <xdr:cxnSp macro="">
      <xdr:nvCxnSpPr>
        <xdr:cNvPr id="308" name="直線コネクタ 307"/>
        <xdr:cNvCxnSpPr/>
      </xdr:nvCxnSpPr>
      <xdr:spPr>
        <a:xfrm>
          <a:off x="16421100" y="592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133858</xdr:rowOff>
    </xdr:from>
    <xdr:to>
      <xdr:col>82</xdr:col>
      <xdr:colOff>107950</xdr:colOff>
      <xdr:row>35</xdr:row>
      <xdr:rowOff>133858</xdr:rowOff>
    </xdr:to>
    <xdr:cxnSp macro="">
      <xdr:nvCxnSpPr>
        <xdr:cNvPr id="309" name="直線コネクタ 308"/>
        <xdr:cNvCxnSpPr/>
      </xdr:nvCxnSpPr>
      <xdr:spPr>
        <a:xfrm>
          <a:off x="15671800" y="61346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66565</xdr:rowOff>
    </xdr:from>
    <xdr:ext cx="762000" cy="259045"/>
    <xdr:sp macro="" textlink="">
      <xdr:nvSpPr>
        <xdr:cNvPr id="310" name="補助費等平均値テキスト"/>
        <xdr:cNvSpPr txBox="1"/>
      </xdr:nvSpPr>
      <xdr:spPr>
        <a:xfrm>
          <a:off x="16598900" y="6238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11" name="フローチャート: 判断 310"/>
        <xdr:cNvSpPr/>
      </xdr:nvSpPr>
      <xdr:spPr>
        <a:xfrm>
          <a:off x="16459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133858</xdr:rowOff>
    </xdr:to>
    <xdr:cxnSp macro="">
      <xdr:nvCxnSpPr>
        <xdr:cNvPr id="312" name="直線コネクタ 311"/>
        <xdr:cNvCxnSpPr/>
      </xdr:nvCxnSpPr>
      <xdr:spPr>
        <a:xfrm>
          <a:off x="14782800" y="61208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76200</xdr:rowOff>
    </xdr:from>
    <xdr:to>
      <xdr:col>78</xdr:col>
      <xdr:colOff>120650</xdr:colOff>
      <xdr:row>37</xdr:row>
      <xdr:rowOff>6350</xdr:rowOff>
    </xdr:to>
    <xdr:sp macro="" textlink="">
      <xdr:nvSpPr>
        <xdr:cNvPr id="313" name="フローチャート: 判断 312"/>
        <xdr:cNvSpPr/>
      </xdr:nvSpPr>
      <xdr:spPr>
        <a:xfrm>
          <a:off x="15621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162577</xdr:rowOff>
    </xdr:from>
    <xdr:ext cx="736600" cy="259045"/>
    <xdr:sp macro="" textlink="">
      <xdr:nvSpPr>
        <xdr:cNvPr id="314" name="テキスト ボックス 313"/>
        <xdr:cNvSpPr txBox="1"/>
      </xdr:nvSpPr>
      <xdr:spPr>
        <a:xfrm>
          <a:off x="15290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35</xdr:row>
      <xdr:rowOff>120142</xdr:rowOff>
    </xdr:to>
    <xdr:cxnSp macro="">
      <xdr:nvCxnSpPr>
        <xdr:cNvPr id="315" name="直線コネクタ 314"/>
        <xdr:cNvCxnSpPr/>
      </xdr:nvCxnSpPr>
      <xdr:spPr>
        <a:xfrm>
          <a:off x="13893800" y="61026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6" name="フローチャート: 判断 315"/>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7" name="テキスト ボックス 316"/>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35</xdr:row>
      <xdr:rowOff>124714</xdr:rowOff>
    </xdr:to>
    <xdr:cxnSp macro="">
      <xdr:nvCxnSpPr>
        <xdr:cNvPr id="318" name="直線コネクタ 317"/>
        <xdr:cNvCxnSpPr/>
      </xdr:nvCxnSpPr>
      <xdr:spPr>
        <a:xfrm flipV="1">
          <a:off x="13004800" y="61026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9" name="フローチャート: 判断 318"/>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20" name="テキスト ボックス 319"/>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1" name="フローチャート: 判断 320"/>
        <xdr:cNvSpPr/>
      </xdr:nvSpPr>
      <xdr:spPr>
        <a:xfrm>
          <a:off x="12954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126001</xdr:rowOff>
    </xdr:from>
    <xdr:ext cx="762000" cy="259045"/>
    <xdr:sp macro="" textlink="">
      <xdr:nvSpPr>
        <xdr:cNvPr id="322" name="テキスト ボックス 321"/>
        <xdr:cNvSpPr txBox="1"/>
      </xdr:nvSpPr>
      <xdr:spPr>
        <a:xfrm>
          <a:off x="12623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83058</xdr:rowOff>
    </xdr:from>
    <xdr:to>
      <xdr:col>82</xdr:col>
      <xdr:colOff>158750</xdr:colOff>
      <xdr:row>36</xdr:row>
      <xdr:rowOff>13208</xdr:rowOff>
    </xdr:to>
    <xdr:sp macro="" textlink="">
      <xdr:nvSpPr>
        <xdr:cNvPr id="328" name="楕円 327"/>
        <xdr:cNvSpPr/>
      </xdr:nvSpPr>
      <xdr:spPr>
        <a:xfrm>
          <a:off x="164592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99585</xdr:rowOff>
    </xdr:from>
    <xdr:ext cx="762000" cy="259045"/>
    <xdr:sp macro="" textlink="">
      <xdr:nvSpPr>
        <xdr:cNvPr id="329" name="補助費等該当値テキスト"/>
        <xdr:cNvSpPr txBox="1"/>
      </xdr:nvSpPr>
      <xdr:spPr>
        <a:xfrm>
          <a:off x="16598900" y="592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83058</xdr:rowOff>
    </xdr:from>
    <xdr:to>
      <xdr:col>78</xdr:col>
      <xdr:colOff>120650</xdr:colOff>
      <xdr:row>36</xdr:row>
      <xdr:rowOff>13208</xdr:rowOff>
    </xdr:to>
    <xdr:sp macro="" textlink="">
      <xdr:nvSpPr>
        <xdr:cNvPr id="330" name="楕円 329"/>
        <xdr:cNvSpPr/>
      </xdr:nvSpPr>
      <xdr:spPr>
        <a:xfrm>
          <a:off x="15621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23385</xdr:rowOff>
    </xdr:from>
    <xdr:ext cx="736600" cy="259045"/>
    <xdr:sp macro="" textlink="">
      <xdr:nvSpPr>
        <xdr:cNvPr id="331" name="テキスト ボックス 330"/>
        <xdr:cNvSpPr txBox="1"/>
      </xdr:nvSpPr>
      <xdr:spPr>
        <a:xfrm>
          <a:off x="15290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69342</xdr:rowOff>
    </xdr:from>
    <xdr:to>
      <xdr:col>74</xdr:col>
      <xdr:colOff>31750</xdr:colOff>
      <xdr:row>35</xdr:row>
      <xdr:rowOff>170942</xdr:rowOff>
    </xdr:to>
    <xdr:sp macro="" textlink="">
      <xdr:nvSpPr>
        <xdr:cNvPr id="332" name="楕円 331"/>
        <xdr:cNvSpPr/>
      </xdr:nvSpPr>
      <xdr:spPr>
        <a:xfrm>
          <a:off x="14732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9669</xdr:rowOff>
    </xdr:from>
    <xdr:ext cx="762000" cy="259045"/>
    <xdr:sp macro="" textlink="">
      <xdr:nvSpPr>
        <xdr:cNvPr id="333" name="テキスト ボックス 332"/>
        <xdr:cNvSpPr txBox="1"/>
      </xdr:nvSpPr>
      <xdr:spPr>
        <a:xfrm>
          <a:off x="14401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34" name="楕円 333"/>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35" name="テキスト ボックス 334"/>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73914</xdr:rowOff>
    </xdr:from>
    <xdr:to>
      <xdr:col>65</xdr:col>
      <xdr:colOff>53975</xdr:colOff>
      <xdr:row>36</xdr:row>
      <xdr:rowOff>4064</xdr:rowOff>
    </xdr:to>
    <xdr:sp macro="" textlink="">
      <xdr:nvSpPr>
        <xdr:cNvPr id="336" name="楕円 335"/>
        <xdr:cNvSpPr/>
      </xdr:nvSpPr>
      <xdr:spPr>
        <a:xfrm>
          <a:off x="12954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14241</xdr:rowOff>
    </xdr:from>
    <xdr:ext cx="762000" cy="259045"/>
    <xdr:sp macro="" textlink="">
      <xdr:nvSpPr>
        <xdr:cNvPr id="337" name="テキスト ボックス 336"/>
        <xdr:cNvSpPr txBox="1"/>
      </xdr:nvSpPr>
      <xdr:spPr>
        <a:xfrm>
          <a:off x="12623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東清掃センターの大規模改修に係る元金の償還が始まったことにより、増加したことが主な要因である。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しばらくは市役所庁舎の建替えやごみ処理施設の建設に伴う地方債発行額の増加が見込まれ、それとともに後年度の公債費が増加していくため、地方債残高に留意しながら、地方債の新規発行を伴う普通建設事業の実施に当たっては、事業内容の精査と計画的な実施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90424</xdr:rowOff>
    </xdr:from>
    <xdr:to>
      <xdr:col>24</xdr:col>
      <xdr:colOff>25400</xdr:colOff>
      <xdr:row>80</xdr:row>
      <xdr:rowOff>72137</xdr:rowOff>
    </xdr:to>
    <xdr:cxnSp macro="">
      <xdr:nvCxnSpPr>
        <xdr:cNvPr id="362" name="直線コネクタ 361"/>
        <xdr:cNvCxnSpPr/>
      </xdr:nvCxnSpPr>
      <xdr:spPr>
        <a:xfrm flipV="1">
          <a:off x="4826000" y="12777724"/>
          <a:ext cx="0" cy="1010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44214</xdr:rowOff>
    </xdr:from>
    <xdr:ext cx="762000" cy="259045"/>
    <xdr:sp macro="" textlink="">
      <xdr:nvSpPr>
        <xdr:cNvPr id="363" name="公債費最小値テキスト"/>
        <xdr:cNvSpPr txBox="1"/>
      </xdr:nvSpPr>
      <xdr:spPr>
        <a:xfrm>
          <a:off x="4914900" y="1376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72137</xdr:rowOff>
    </xdr:from>
    <xdr:to>
      <xdr:col>24</xdr:col>
      <xdr:colOff>114300</xdr:colOff>
      <xdr:row>80</xdr:row>
      <xdr:rowOff>72137</xdr:rowOff>
    </xdr:to>
    <xdr:cxnSp macro="">
      <xdr:nvCxnSpPr>
        <xdr:cNvPr id="364" name="直線コネクタ 363"/>
        <xdr:cNvCxnSpPr/>
      </xdr:nvCxnSpPr>
      <xdr:spPr>
        <a:xfrm>
          <a:off x="4737100" y="1378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5351</xdr:rowOff>
    </xdr:from>
    <xdr:ext cx="762000" cy="259045"/>
    <xdr:sp macro="" textlink="">
      <xdr:nvSpPr>
        <xdr:cNvPr id="365" name="公債費最大値テキスト"/>
        <xdr:cNvSpPr txBox="1"/>
      </xdr:nvSpPr>
      <xdr:spPr>
        <a:xfrm>
          <a:off x="4914900" y="1252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90424</xdr:rowOff>
    </xdr:from>
    <xdr:to>
      <xdr:col>24</xdr:col>
      <xdr:colOff>114300</xdr:colOff>
      <xdr:row>74</xdr:row>
      <xdr:rowOff>90424</xdr:rowOff>
    </xdr:to>
    <xdr:cxnSp macro="">
      <xdr:nvCxnSpPr>
        <xdr:cNvPr id="366" name="直線コネクタ 365"/>
        <xdr:cNvCxnSpPr/>
      </xdr:nvCxnSpPr>
      <xdr:spPr>
        <a:xfrm>
          <a:off x="4737100" y="1277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76</xdr:row>
      <xdr:rowOff>168148</xdr:rowOff>
    </xdr:to>
    <xdr:cxnSp macro="">
      <xdr:nvCxnSpPr>
        <xdr:cNvPr id="367" name="直線コネクタ 366"/>
        <xdr:cNvCxnSpPr/>
      </xdr:nvCxnSpPr>
      <xdr:spPr>
        <a:xfrm>
          <a:off x="3987800" y="1315720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18559</xdr:rowOff>
    </xdr:from>
    <xdr:ext cx="762000" cy="259045"/>
    <xdr:sp macro="" textlink="">
      <xdr:nvSpPr>
        <xdr:cNvPr id="368" name="公債費平均値テキスト"/>
        <xdr:cNvSpPr txBox="1"/>
      </xdr:nvSpPr>
      <xdr:spPr>
        <a:xfrm>
          <a:off x="4914900" y="13220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69" name="フローチャート: 判断 368"/>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76</xdr:row>
      <xdr:rowOff>159004</xdr:rowOff>
    </xdr:to>
    <xdr:cxnSp macro="">
      <xdr:nvCxnSpPr>
        <xdr:cNvPr id="370" name="直線コネクタ 369"/>
        <xdr:cNvCxnSpPr/>
      </xdr:nvCxnSpPr>
      <xdr:spPr>
        <a:xfrm flipV="1">
          <a:off x="3098800" y="131572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1" name="フローチャート: 判断 370"/>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72" name="テキスト ボックス 371"/>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159004</xdr:rowOff>
    </xdr:from>
    <xdr:to>
      <xdr:col>15</xdr:col>
      <xdr:colOff>98425</xdr:colOff>
      <xdr:row>76</xdr:row>
      <xdr:rowOff>159004</xdr:rowOff>
    </xdr:to>
    <xdr:cxnSp macro="">
      <xdr:nvCxnSpPr>
        <xdr:cNvPr id="373" name="直線コネクタ 372"/>
        <xdr:cNvCxnSpPr/>
      </xdr:nvCxnSpPr>
      <xdr:spPr>
        <a:xfrm>
          <a:off x="2209800" y="13189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37337</xdr:rowOff>
    </xdr:from>
    <xdr:to>
      <xdr:col>15</xdr:col>
      <xdr:colOff>149225</xdr:colOff>
      <xdr:row>77</xdr:row>
      <xdr:rowOff>138937</xdr:rowOff>
    </xdr:to>
    <xdr:sp macro="" textlink="">
      <xdr:nvSpPr>
        <xdr:cNvPr id="374" name="フローチャート: 判断 373"/>
        <xdr:cNvSpPr/>
      </xdr:nvSpPr>
      <xdr:spPr>
        <a:xfrm>
          <a:off x="3048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123714</xdr:rowOff>
    </xdr:from>
    <xdr:ext cx="762000" cy="259045"/>
    <xdr:sp macro="" textlink="">
      <xdr:nvSpPr>
        <xdr:cNvPr id="375" name="テキスト ボックス 374"/>
        <xdr:cNvSpPr txBox="1"/>
      </xdr:nvSpPr>
      <xdr:spPr>
        <a:xfrm>
          <a:off x="2717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159004</xdr:rowOff>
    </xdr:from>
    <xdr:to>
      <xdr:col>11</xdr:col>
      <xdr:colOff>9525</xdr:colOff>
      <xdr:row>77</xdr:row>
      <xdr:rowOff>74422</xdr:rowOff>
    </xdr:to>
    <xdr:cxnSp macro="">
      <xdr:nvCxnSpPr>
        <xdr:cNvPr id="376" name="直線コネクタ 375"/>
        <xdr:cNvCxnSpPr/>
      </xdr:nvCxnSpPr>
      <xdr:spPr>
        <a:xfrm flipV="1">
          <a:off x="1320800" y="131892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7" name="フローチャート: 判断 376"/>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78" name="テキスト ボックス 377"/>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79" name="フローチャート: 判断 378"/>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142003</xdr:rowOff>
    </xdr:from>
    <xdr:ext cx="762000" cy="259045"/>
    <xdr:sp macro="" textlink="">
      <xdr:nvSpPr>
        <xdr:cNvPr id="380" name="テキスト ボックス 379"/>
        <xdr:cNvSpPr txBox="1"/>
      </xdr:nvSpPr>
      <xdr:spPr>
        <a:xfrm>
          <a:off x="939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117348</xdr:rowOff>
    </xdr:from>
    <xdr:to>
      <xdr:col>24</xdr:col>
      <xdr:colOff>76200</xdr:colOff>
      <xdr:row>77</xdr:row>
      <xdr:rowOff>47498</xdr:rowOff>
    </xdr:to>
    <xdr:sp macro="" textlink="">
      <xdr:nvSpPr>
        <xdr:cNvPr id="386" name="楕円 385"/>
        <xdr:cNvSpPr/>
      </xdr:nvSpPr>
      <xdr:spPr>
        <a:xfrm>
          <a:off x="4775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133875</xdr:rowOff>
    </xdr:from>
    <xdr:ext cx="762000" cy="259045"/>
    <xdr:sp macro="" textlink="">
      <xdr:nvSpPr>
        <xdr:cNvPr id="387" name="公債費該当値テキスト"/>
        <xdr:cNvSpPr txBox="1"/>
      </xdr:nvSpPr>
      <xdr:spPr>
        <a:xfrm>
          <a:off x="4914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88" name="楕円 387"/>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389" name="テキスト ボックス 388"/>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108204</xdr:rowOff>
    </xdr:from>
    <xdr:to>
      <xdr:col>15</xdr:col>
      <xdr:colOff>149225</xdr:colOff>
      <xdr:row>77</xdr:row>
      <xdr:rowOff>38354</xdr:rowOff>
    </xdr:to>
    <xdr:sp macro="" textlink="">
      <xdr:nvSpPr>
        <xdr:cNvPr id="390" name="楕円 389"/>
        <xdr:cNvSpPr/>
      </xdr:nvSpPr>
      <xdr:spPr>
        <a:xfrm>
          <a:off x="3048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91" name="テキスト ボックス 390"/>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108204</xdr:rowOff>
    </xdr:from>
    <xdr:to>
      <xdr:col>11</xdr:col>
      <xdr:colOff>60325</xdr:colOff>
      <xdr:row>77</xdr:row>
      <xdr:rowOff>38354</xdr:rowOff>
    </xdr:to>
    <xdr:sp macro="" textlink="">
      <xdr:nvSpPr>
        <xdr:cNvPr id="392" name="楕円 391"/>
        <xdr:cNvSpPr/>
      </xdr:nvSpPr>
      <xdr:spPr>
        <a:xfrm>
          <a:off x="2159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48531</xdr:rowOff>
    </xdr:from>
    <xdr:ext cx="762000" cy="259045"/>
    <xdr:sp macro="" textlink="">
      <xdr:nvSpPr>
        <xdr:cNvPr id="393" name="テキスト ボックス 392"/>
        <xdr:cNvSpPr txBox="1"/>
      </xdr:nvSpPr>
      <xdr:spPr>
        <a:xfrm>
          <a:off x="1828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394" name="楕円 393"/>
        <xdr:cNvSpPr/>
      </xdr:nvSpPr>
      <xdr:spPr>
        <a:xfrm>
          <a:off x="1270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135399</xdr:rowOff>
    </xdr:from>
    <xdr:ext cx="762000" cy="259045"/>
    <xdr:sp macro="" textlink="">
      <xdr:nvSpPr>
        <xdr:cNvPr id="395" name="テキスト ボックス 394"/>
        <xdr:cNvSpPr txBox="1"/>
      </xdr:nvSpPr>
      <xdr:spPr>
        <a:xfrm>
          <a:off x="939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前年度と比較して２ポイント上昇し、類似団体平均を上回っている。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人件費が類似団体平均を大きく上回っていることが主な要因となり、高い水準で推移しているものと考えられる。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81280</xdr:rowOff>
    </xdr:to>
    <xdr:cxnSp macro="">
      <xdr:nvCxnSpPr>
        <xdr:cNvPr id="421" name="直線コネクタ 420"/>
        <xdr:cNvCxnSpPr/>
      </xdr:nvCxnSpPr>
      <xdr:spPr>
        <a:xfrm flipV="1">
          <a:off x="16510000" y="12814300"/>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53357</xdr:rowOff>
    </xdr:from>
    <xdr:ext cx="762000" cy="259045"/>
    <xdr:sp macro="" textlink="">
      <xdr:nvSpPr>
        <xdr:cNvPr id="422" name="公債費以外最小値テキスト"/>
        <xdr:cNvSpPr txBox="1"/>
      </xdr:nvSpPr>
      <xdr:spPr>
        <a:xfrm>
          <a:off x="16598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81280</xdr:rowOff>
    </xdr:from>
    <xdr:to>
      <xdr:col>82</xdr:col>
      <xdr:colOff>196850</xdr:colOff>
      <xdr:row>80</xdr:row>
      <xdr:rowOff>81280</xdr:rowOff>
    </xdr:to>
    <xdr:cxnSp macro="">
      <xdr:nvCxnSpPr>
        <xdr:cNvPr id="423" name="直線コネクタ 422"/>
        <xdr:cNvCxnSpPr/>
      </xdr:nvCxnSpPr>
      <xdr:spPr>
        <a:xfrm>
          <a:off x="16421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4" name="公債費以外最大値テキスト"/>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5" name="直線コネクタ 424"/>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83565</xdr:rowOff>
    </xdr:from>
    <xdr:to>
      <xdr:col>82</xdr:col>
      <xdr:colOff>107950</xdr:colOff>
      <xdr:row>78</xdr:row>
      <xdr:rowOff>3556</xdr:rowOff>
    </xdr:to>
    <xdr:cxnSp macro="">
      <xdr:nvCxnSpPr>
        <xdr:cNvPr id="426" name="直線コネクタ 425"/>
        <xdr:cNvCxnSpPr/>
      </xdr:nvCxnSpPr>
      <xdr:spPr>
        <a:xfrm>
          <a:off x="15671800" y="13285215"/>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53864</xdr:rowOff>
    </xdr:from>
    <xdr:ext cx="762000" cy="259045"/>
    <xdr:sp macro="" textlink="">
      <xdr:nvSpPr>
        <xdr:cNvPr id="427" name="公債費以外平均値テキスト"/>
        <xdr:cNvSpPr txBox="1"/>
      </xdr:nvSpPr>
      <xdr:spPr>
        <a:xfrm>
          <a:off x="16598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28" name="フローチャート: 判断 427"/>
        <xdr:cNvSpPr/>
      </xdr:nvSpPr>
      <xdr:spPr>
        <a:xfrm>
          <a:off x="16459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83565</xdr:rowOff>
    </xdr:from>
    <xdr:to>
      <xdr:col>78</xdr:col>
      <xdr:colOff>69850</xdr:colOff>
      <xdr:row>78</xdr:row>
      <xdr:rowOff>40132</xdr:rowOff>
    </xdr:to>
    <xdr:cxnSp macro="">
      <xdr:nvCxnSpPr>
        <xdr:cNvPr id="429" name="直線コネクタ 428"/>
        <xdr:cNvCxnSpPr/>
      </xdr:nvCxnSpPr>
      <xdr:spPr>
        <a:xfrm flipV="1">
          <a:off x="14782800" y="13285215"/>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53339</xdr:rowOff>
    </xdr:from>
    <xdr:to>
      <xdr:col>78</xdr:col>
      <xdr:colOff>120650</xdr:colOff>
      <xdr:row>76</xdr:row>
      <xdr:rowOff>154939</xdr:rowOff>
    </xdr:to>
    <xdr:sp macro="" textlink="">
      <xdr:nvSpPr>
        <xdr:cNvPr id="430" name="フローチャート: 判断 429"/>
        <xdr:cNvSpPr/>
      </xdr:nvSpPr>
      <xdr:spPr>
        <a:xfrm>
          <a:off x="15621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31" name="テキスト ボックス 430"/>
        <xdr:cNvSpPr txBox="1"/>
      </xdr:nvSpPr>
      <xdr:spPr>
        <a:xfrm>
          <a:off x="15290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xdr:rowOff>
    </xdr:from>
    <xdr:to>
      <xdr:col>73</xdr:col>
      <xdr:colOff>180975</xdr:colOff>
      <xdr:row>78</xdr:row>
      <xdr:rowOff>40132</xdr:rowOff>
    </xdr:to>
    <xdr:cxnSp macro="">
      <xdr:nvCxnSpPr>
        <xdr:cNvPr id="432" name="直線コネクタ 431"/>
        <xdr:cNvCxnSpPr/>
      </xdr:nvCxnSpPr>
      <xdr:spPr>
        <a:xfrm>
          <a:off x="13893800" y="133766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83058</xdr:rowOff>
    </xdr:from>
    <xdr:to>
      <xdr:col>74</xdr:col>
      <xdr:colOff>31750</xdr:colOff>
      <xdr:row>78</xdr:row>
      <xdr:rowOff>13208</xdr:rowOff>
    </xdr:to>
    <xdr:sp macro="" textlink="">
      <xdr:nvSpPr>
        <xdr:cNvPr id="433" name="フローチャート: 判断 432"/>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23385</xdr:rowOff>
    </xdr:from>
    <xdr:ext cx="762000" cy="259045"/>
    <xdr:sp macro="" textlink="">
      <xdr:nvSpPr>
        <xdr:cNvPr id="434" name="テキスト ボックス 433"/>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xdr:rowOff>
    </xdr:from>
    <xdr:to>
      <xdr:col>69</xdr:col>
      <xdr:colOff>92075</xdr:colOff>
      <xdr:row>78</xdr:row>
      <xdr:rowOff>140715</xdr:rowOff>
    </xdr:to>
    <xdr:cxnSp macro="">
      <xdr:nvCxnSpPr>
        <xdr:cNvPr id="435" name="直線コネクタ 434"/>
        <xdr:cNvCxnSpPr/>
      </xdr:nvCxnSpPr>
      <xdr:spPr>
        <a:xfrm flipV="1">
          <a:off x="13004800" y="13376656"/>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83058</xdr:rowOff>
    </xdr:from>
    <xdr:to>
      <xdr:col>69</xdr:col>
      <xdr:colOff>142875</xdr:colOff>
      <xdr:row>78</xdr:row>
      <xdr:rowOff>13208</xdr:rowOff>
    </xdr:to>
    <xdr:sp macro="" textlink="">
      <xdr:nvSpPr>
        <xdr:cNvPr id="436" name="フローチャート: 判断 435"/>
        <xdr:cNvSpPr/>
      </xdr:nvSpPr>
      <xdr:spPr>
        <a:xfrm>
          <a:off x="13843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23385</xdr:rowOff>
    </xdr:from>
    <xdr:ext cx="762000" cy="259045"/>
    <xdr:sp macro="" textlink="">
      <xdr:nvSpPr>
        <xdr:cNvPr id="437" name="テキスト ボックス 436"/>
        <xdr:cNvSpPr txBox="1"/>
      </xdr:nvSpPr>
      <xdr:spPr>
        <a:xfrm>
          <a:off x="13512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8" name="フローチャート: 判断 437"/>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39" name="テキスト ボックス 438"/>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124206</xdr:rowOff>
    </xdr:from>
    <xdr:to>
      <xdr:col>82</xdr:col>
      <xdr:colOff>158750</xdr:colOff>
      <xdr:row>78</xdr:row>
      <xdr:rowOff>54356</xdr:rowOff>
    </xdr:to>
    <xdr:sp macro="" textlink="">
      <xdr:nvSpPr>
        <xdr:cNvPr id="445" name="楕円 444"/>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96283</xdr:rowOff>
    </xdr:from>
    <xdr:ext cx="762000" cy="259045"/>
    <xdr:sp macro="" textlink="">
      <xdr:nvSpPr>
        <xdr:cNvPr id="446" name="公債費以外該当値テキスト"/>
        <xdr:cNvSpPr txBox="1"/>
      </xdr:nvSpPr>
      <xdr:spPr>
        <a:xfrm>
          <a:off x="16598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32765</xdr:rowOff>
    </xdr:from>
    <xdr:to>
      <xdr:col>78</xdr:col>
      <xdr:colOff>120650</xdr:colOff>
      <xdr:row>77</xdr:row>
      <xdr:rowOff>134365</xdr:rowOff>
    </xdr:to>
    <xdr:sp macro="" textlink="">
      <xdr:nvSpPr>
        <xdr:cNvPr id="447" name="楕円 446"/>
        <xdr:cNvSpPr/>
      </xdr:nvSpPr>
      <xdr:spPr>
        <a:xfrm>
          <a:off x="15621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119142</xdr:rowOff>
    </xdr:from>
    <xdr:ext cx="736600" cy="259045"/>
    <xdr:sp macro="" textlink="">
      <xdr:nvSpPr>
        <xdr:cNvPr id="448" name="テキスト ボックス 447"/>
        <xdr:cNvSpPr txBox="1"/>
      </xdr:nvSpPr>
      <xdr:spPr>
        <a:xfrm>
          <a:off x="15290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160782</xdr:rowOff>
    </xdr:from>
    <xdr:to>
      <xdr:col>74</xdr:col>
      <xdr:colOff>31750</xdr:colOff>
      <xdr:row>78</xdr:row>
      <xdr:rowOff>90932</xdr:rowOff>
    </xdr:to>
    <xdr:sp macro="" textlink="">
      <xdr:nvSpPr>
        <xdr:cNvPr id="449" name="楕円 448"/>
        <xdr:cNvSpPr/>
      </xdr:nvSpPr>
      <xdr:spPr>
        <a:xfrm>
          <a:off x="14732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75709</xdr:rowOff>
    </xdr:from>
    <xdr:ext cx="762000" cy="259045"/>
    <xdr:sp macro="" textlink="">
      <xdr:nvSpPr>
        <xdr:cNvPr id="450" name="テキスト ボックス 449"/>
        <xdr:cNvSpPr txBox="1"/>
      </xdr:nvSpPr>
      <xdr:spPr>
        <a:xfrm>
          <a:off x="14401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124206</xdr:rowOff>
    </xdr:from>
    <xdr:to>
      <xdr:col>69</xdr:col>
      <xdr:colOff>142875</xdr:colOff>
      <xdr:row>78</xdr:row>
      <xdr:rowOff>54356</xdr:rowOff>
    </xdr:to>
    <xdr:sp macro="" textlink="">
      <xdr:nvSpPr>
        <xdr:cNvPr id="451" name="楕円 450"/>
        <xdr:cNvSpPr/>
      </xdr:nvSpPr>
      <xdr:spPr>
        <a:xfrm>
          <a:off x="13843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39133</xdr:rowOff>
    </xdr:from>
    <xdr:ext cx="762000" cy="259045"/>
    <xdr:sp macro="" textlink="">
      <xdr:nvSpPr>
        <xdr:cNvPr id="452" name="テキスト ボックス 451"/>
        <xdr:cNvSpPr txBox="1"/>
      </xdr:nvSpPr>
      <xdr:spPr>
        <a:xfrm>
          <a:off x="13512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89915</xdr:rowOff>
    </xdr:from>
    <xdr:to>
      <xdr:col>65</xdr:col>
      <xdr:colOff>53975</xdr:colOff>
      <xdr:row>79</xdr:row>
      <xdr:rowOff>20065</xdr:rowOff>
    </xdr:to>
    <xdr:sp macro="" textlink="">
      <xdr:nvSpPr>
        <xdr:cNvPr id="453" name="楕円 452"/>
        <xdr:cNvSpPr/>
      </xdr:nvSpPr>
      <xdr:spPr>
        <a:xfrm>
          <a:off x="12954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4842</xdr:rowOff>
    </xdr:from>
    <xdr:ext cx="762000" cy="259045"/>
    <xdr:sp macro="" textlink="">
      <xdr:nvSpPr>
        <xdr:cNvPr id="454" name="テキスト ボックス 453"/>
        <xdr:cNvSpPr txBox="1"/>
      </xdr:nvSpPr>
      <xdr:spPr>
        <a:xfrm>
          <a:off x="12623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164986</xdr:rowOff>
    </xdr:from>
    <xdr:to>
      <xdr:col>29</xdr:col>
      <xdr:colOff>127000</xdr:colOff>
      <xdr:row>19</xdr:row>
      <xdr:rowOff>57467</xdr:rowOff>
    </xdr:to>
    <xdr:cxnSp macro="">
      <xdr:nvCxnSpPr>
        <xdr:cNvPr id="45" name="直線コネクタ 44"/>
        <xdr:cNvCxnSpPr/>
      </xdr:nvCxnSpPr>
      <xdr:spPr bwMode="auto">
        <a:xfrm flipV="1">
          <a:off x="5651500" y="2098561"/>
          <a:ext cx="0" cy="12640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29544</xdr:rowOff>
    </xdr:from>
    <xdr:ext cx="762000" cy="259045"/>
    <xdr:sp macro="" textlink="">
      <xdr:nvSpPr>
        <xdr:cNvPr id="46" name="人口1人当たり決算額の推移最小値テキスト130"/>
        <xdr:cNvSpPr txBox="1"/>
      </xdr:nvSpPr>
      <xdr:spPr>
        <a:xfrm>
          <a:off x="5740400" y="333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57467</xdr:rowOff>
    </xdr:from>
    <xdr:to>
      <xdr:col>30</xdr:col>
      <xdr:colOff>25400</xdr:colOff>
      <xdr:row>19</xdr:row>
      <xdr:rowOff>57467</xdr:rowOff>
    </xdr:to>
    <xdr:cxnSp macro="">
      <xdr:nvCxnSpPr>
        <xdr:cNvPr id="47" name="直線コネクタ 46"/>
        <xdr:cNvCxnSpPr/>
      </xdr:nvCxnSpPr>
      <xdr:spPr bwMode="auto">
        <a:xfrm>
          <a:off x="5562600" y="33626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79913</xdr:rowOff>
    </xdr:from>
    <xdr:ext cx="762000" cy="259045"/>
    <xdr:sp macro="" textlink="">
      <xdr:nvSpPr>
        <xdr:cNvPr id="48" name="人口1人当たり決算額の推移最大値テキスト130"/>
        <xdr:cNvSpPr txBox="1"/>
      </xdr:nvSpPr>
      <xdr:spPr>
        <a:xfrm>
          <a:off x="5740400" y="184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164986</xdr:rowOff>
    </xdr:from>
    <xdr:to>
      <xdr:col>30</xdr:col>
      <xdr:colOff>25400</xdr:colOff>
      <xdr:row>11</xdr:row>
      <xdr:rowOff>164986</xdr:rowOff>
    </xdr:to>
    <xdr:cxnSp macro="">
      <xdr:nvCxnSpPr>
        <xdr:cNvPr id="49" name="直線コネクタ 48"/>
        <xdr:cNvCxnSpPr/>
      </xdr:nvCxnSpPr>
      <xdr:spPr bwMode="auto">
        <a:xfrm>
          <a:off x="5562600" y="20985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43580</xdr:rowOff>
    </xdr:from>
    <xdr:to>
      <xdr:col>29</xdr:col>
      <xdr:colOff>127000</xdr:colOff>
      <xdr:row>14</xdr:row>
      <xdr:rowOff>60458</xdr:rowOff>
    </xdr:to>
    <xdr:cxnSp macro="">
      <xdr:nvCxnSpPr>
        <xdr:cNvPr id="50" name="直線コネクタ 49"/>
        <xdr:cNvCxnSpPr/>
      </xdr:nvCxnSpPr>
      <xdr:spPr bwMode="auto">
        <a:xfrm flipV="1">
          <a:off x="5003800" y="2491505"/>
          <a:ext cx="647700" cy="16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100207</xdr:rowOff>
    </xdr:from>
    <xdr:ext cx="762000" cy="259045"/>
    <xdr:sp macro="" textlink="">
      <xdr:nvSpPr>
        <xdr:cNvPr id="51" name="人口1人当たり決算額の推移平均値テキスト130"/>
        <xdr:cNvSpPr txBox="1"/>
      </xdr:nvSpPr>
      <xdr:spPr>
        <a:xfrm>
          <a:off x="5740400" y="27195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128130</xdr:rowOff>
    </xdr:from>
    <xdr:to>
      <xdr:col>29</xdr:col>
      <xdr:colOff>177800</xdr:colOff>
      <xdr:row>16</xdr:row>
      <xdr:rowOff>58280</xdr:rowOff>
    </xdr:to>
    <xdr:sp macro="" textlink="">
      <xdr:nvSpPr>
        <xdr:cNvPr id="52" name="フローチャート: 判断 51"/>
        <xdr:cNvSpPr/>
      </xdr:nvSpPr>
      <xdr:spPr bwMode="auto">
        <a:xfrm>
          <a:off x="5600700" y="2747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60458</xdr:rowOff>
    </xdr:from>
    <xdr:to>
      <xdr:col>26</xdr:col>
      <xdr:colOff>50800</xdr:colOff>
      <xdr:row>14</xdr:row>
      <xdr:rowOff>102940</xdr:rowOff>
    </xdr:to>
    <xdr:cxnSp macro="">
      <xdr:nvCxnSpPr>
        <xdr:cNvPr id="53" name="直線コネクタ 52"/>
        <xdr:cNvCxnSpPr/>
      </xdr:nvCxnSpPr>
      <xdr:spPr bwMode="auto">
        <a:xfrm flipV="1">
          <a:off x="4305300" y="2508383"/>
          <a:ext cx="698500" cy="42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142780</xdr:rowOff>
    </xdr:from>
    <xdr:to>
      <xdr:col>26</xdr:col>
      <xdr:colOff>101600</xdr:colOff>
      <xdr:row>16</xdr:row>
      <xdr:rowOff>72930</xdr:rowOff>
    </xdr:to>
    <xdr:sp macro="" textlink="">
      <xdr:nvSpPr>
        <xdr:cNvPr id="54" name="フローチャート: 判断 53"/>
        <xdr:cNvSpPr/>
      </xdr:nvSpPr>
      <xdr:spPr bwMode="auto">
        <a:xfrm>
          <a:off x="49530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57707</xdr:rowOff>
    </xdr:from>
    <xdr:ext cx="736600" cy="259045"/>
    <xdr:sp macro="" textlink="">
      <xdr:nvSpPr>
        <xdr:cNvPr id="55" name="テキスト ボックス 54"/>
        <xdr:cNvSpPr txBox="1"/>
      </xdr:nvSpPr>
      <xdr:spPr>
        <a:xfrm>
          <a:off x="4622800" y="2848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102940</xdr:rowOff>
    </xdr:from>
    <xdr:to>
      <xdr:col>22</xdr:col>
      <xdr:colOff>114300</xdr:colOff>
      <xdr:row>15</xdr:row>
      <xdr:rowOff>30226</xdr:rowOff>
    </xdr:to>
    <xdr:cxnSp macro="">
      <xdr:nvCxnSpPr>
        <xdr:cNvPr id="56" name="直線コネクタ 55"/>
        <xdr:cNvCxnSpPr/>
      </xdr:nvCxnSpPr>
      <xdr:spPr bwMode="auto">
        <a:xfrm flipV="1">
          <a:off x="3606800" y="2550865"/>
          <a:ext cx="698500" cy="98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170955</xdr:rowOff>
    </xdr:from>
    <xdr:to>
      <xdr:col>22</xdr:col>
      <xdr:colOff>165100</xdr:colOff>
      <xdr:row>16</xdr:row>
      <xdr:rowOff>101105</xdr:rowOff>
    </xdr:to>
    <xdr:sp macro="" textlink="">
      <xdr:nvSpPr>
        <xdr:cNvPr id="57" name="フローチャート: 判断 56"/>
        <xdr:cNvSpPr/>
      </xdr:nvSpPr>
      <xdr:spPr bwMode="auto">
        <a:xfrm>
          <a:off x="4254500" y="2790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85882</xdr:rowOff>
    </xdr:from>
    <xdr:ext cx="762000" cy="259045"/>
    <xdr:sp macro="" textlink="">
      <xdr:nvSpPr>
        <xdr:cNvPr id="58" name="テキスト ボックス 57"/>
        <xdr:cNvSpPr txBox="1"/>
      </xdr:nvSpPr>
      <xdr:spPr>
        <a:xfrm>
          <a:off x="3924300" y="287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30226</xdr:rowOff>
    </xdr:from>
    <xdr:to>
      <xdr:col>18</xdr:col>
      <xdr:colOff>177800</xdr:colOff>
      <xdr:row>15</xdr:row>
      <xdr:rowOff>48285</xdr:rowOff>
    </xdr:to>
    <xdr:cxnSp macro="">
      <xdr:nvCxnSpPr>
        <xdr:cNvPr id="59" name="直線コネクタ 58"/>
        <xdr:cNvCxnSpPr/>
      </xdr:nvCxnSpPr>
      <xdr:spPr bwMode="auto">
        <a:xfrm flipV="1">
          <a:off x="2908300" y="2649601"/>
          <a:ext cx="698500" cy="18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30918</xdr:rowOff>
    </xdr:from>
    <xdr:to>
      <xdr:col>19</xdr:col>
      <xdr:colOff>38100</xdr:colOff>
      <xdr:row>16</xdr:row>
      <xdr:rowOff>132518</xdr:rowOff>
    </xdr:to>
    <xdr:sp macro="" textlink="">
      <xdr:nvSpPr>
        <xdr:cNvPr id="60" name="フローチャート: 判断 59"/>
        <xdr:cNvSpPr/>
      </xdr:nvSpPr>
      <xdr:spPr bwMode="auto">
        <a:xfrm>
          <a:off x="3556000" y="2821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117295</xdr:rowOff>
    </xdr:from>
    <xdr:ext cx="762000" cy="259045"/>
    <xdr:sp macro="" textlink="">
      <xdr:nvSpPr>
        <xdr:cNvPr id="61" name="テキスト ボックス 60"/>
        <xdr:cNvSpPr txBox="1"/>
      </xdr:nvSpPr>
      <xdr:spPr>
        <a:xfrm>
          <a:off x="3225800" y="290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54731</xdr:rowOff>
    </xdr:from>
    <xdr:to>
      <xdr:col>15</xdr:col>
      <xdr:colOff>101600</xdr:colOff>
      <xdr:row>16</xdr:row>
      <xdr:rowOff>156331</xdr:rowOff>
    </xdr:to>
    <xdr:sp macro="" textlink="">
      <xdr:nvSpPr>
        <xdr:cNvPr id="62" name="フローチャート: 判断 61"/>
        <xdr:cNvSpPr/>
      </xdr:nvSpPr>
      <xdr:spPr bwMode="auto">
        <a:xfrm>
          <a:off x="2857500" y="28455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141108</xdr:rowOff>
    </xdr:from>
    <xdr:ext cx="762000" cy="259045"/>
    <xdr:sp macro="" textlink="">
      <xdr:nvSpPr>
        <xdr:cNvPr id="63" name="テキスト ボックス 62"/>
        <xdr:cNvSpPr txBox="1"/>
      </xdr:nvSpPr>
      <xdr:spPr>
        <a:xfrm>
          <a:off x="2527300" y="2931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164230</xdr:rowOff>
    </xdr:from>
    <xdr:to>
      <xdr:col>29</xdr:col>
      <xdr:colOff>177800</xdr:colOff>
      <xdr:row>14</xdr:row>
      <xdr:rowOff>94380</xdr:rowOff>
    </xdr:to>
    <xdr:sp macro="" textlink="">
      <xdr:nvSpPr>
        <xdr:cNvPr id="69" name="楕円 68"/>
        <xdr:cNvSpPr/>
      </xdr:nvSpPr>
      <xdr:spPr bwMode="auto">
        <a:xfrm>
          <a:off x="5600700" y="2440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9307</xdr:rowOff>
    </xdr:from>
    <xdr:ext cx="762000" cy="259045"/>
    <xdr:sp macro="" textlink="">
      <xdr:nvSpPr>
        <xdr:cNvPr id="70" name="人口1人当たり決算額の推移該当値テキスト130"/>
        <xdr:cNvSpPr txBox="1"/>
      </xdr:nvSpPr>
      <xdr:spPr>
        <a:xfrm>
          <a:off x="5740400" y="228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9658</xdr:rowOff>
    </xdr:from>
    <xdr:to>
      <xdr:col>26</xdr:col>
      <xdr:colOff>101600</xdr:colOff>
      <xdr:row>14</xdr:row>
      <xdr:rowOff>111258</xdr:rowOff>
    </xdr:to>
    <xdr:sp macro="" textlink="">
      <xdr:nvSpPr>
        <xdr:cNvPr id="71" name="楕円 70"/>
        <xdr:cNvSpPr/>
      </xdr:nvSpPr>
      <xdr:spPr bwMode="auto">
        <a:xfrm>
          <a:off x="4953000" y="2457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121435</xdr:rowOff>
    </xdr:from>
    <xdr:ext cx="736600" cy="259045"/>
    <xdr:sp macro="" textlink="">
      <xdr:nvSpPr>
        <xdr:cNvPr id="72" name="テキスト ボックス 71"/>
        <xdr:cNvSpPr txBox="1"/>
      </xdr:nvSpPr>
      <xdr:spPr>
        <a:xfrm>
          <a:off x="4622800" y="2226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52140</xdr:rowOff>
    </xdr:from>
    <xdr:to>
      <xdr:col>22</xdr:col>
      <xdr:colOff>165100</xdr:colOff>
      <xdr:row>14</xdr:row>
      <xdr:rowOff>153740</xdr:rowOff>
    </xdr:to>
    <xdr:sp macro="" textlink="">
      <xdr:nvSpPr>
        <xdr:cNvPr id="73" name="楕円 72"/>
        <xdr:cNvSpPr/>
      </xdr:nvSpPr>
      <xdr:spPr bwMode="auto">
        <a:xfrm>
          <a:off x="4254500" y="2500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163917</xdr:rowOff>
    </xdr:from>
    <xdr:ext cx="762000" cy="259045"/>
    <xdr:sp macro="" textlink="">
      <xdr:nvSpPr>
        <xdr:cNvPr id="74" name="テキスト ボックス 73"/>
        <xdr:cNvSpPr txBox="1"/>
      </xdr:nvSpPr>
      <xdr:spPr>
        <a:xfrm>
          <a:off x="3924300" y="2268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150876</xdr:rowOff>
    </xdr:from>
    <xdr:to>
      <xdr:col>19</xdr:col>
      <xdr:colOff>38100</xdr:colOff>
      <xdr:row>15</xdr:row>
      <xdr:rowOff>81026</xdr:rowOff>
    </xdr:to>
    <xdr:sp macro="" textlink="">
      <xdr:nvSpPr>
        <xdr:cNvPr id="75" name="楕円 74"/>
        <xdr:cNvSpPr/>
      </xdr:nvSpPr>
      <xdr:spPr bwMode="auto">
        <a:xfrm>
          <a:off x="3556000" y="25988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91203</xdr:rowOff>
    </xdr:from>
    <xdr:ext cx="762000" cy="259045"/>
    <xdr:sp macro="" textlink="">
      <xdr:nvSpPr>
        <xdr:cNvPr id="76" name="テキスト ボックス 75"/>
        <xdr:cNvSpPr txBox="1"/>
      </xdr:nvSpPr>
      <xdr:spPr>
        <a:xfrm>
          <a:off x="3225800" y="2367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168935</xdr:rowOff>
    </xdr:from>
    <xdr:to>
      <xdr:col>15</xdr:col>
      <xdr:colOff>101600</xdr:colOff>
      <xdr:row>15</xdr:row>
      <xdr:rowOff>99085</xdr:rowOff>
    </xdr:to>
    <xdr:sp macro="" textlink="">
      <xdr:nvSpPr>
        <xdr:cNvPr id="77" name="楕円 76"/>
        <xdr:cNvSpPr/>
      </xdr:nvSpPr>
      <xdr:spPr bwMode="auto">
        <a:xfrm>
          <a:off x="2857500" y="2616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109262</xdr:rowOff>
    </xdr:from>
    <xdr:ext cx="762000" cy="259045"/>
    <xdr:sp macro="" textlink="">
      <xdr:nvSpPr>
        <xdr:cNvPr id="78" name="テキスト ボックス 77"/>
        <xdr:cNvSpPr txBox="1"/>
      </xdr:nvSpPr>
      <xdr:spPr>
        <a:xfrm>
          <a:off x="2527300" y="23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140145</xdr:rowOff>
    </xdr:from>
    <xdr:to>
      <xdr:col>29</xdr:col>
      <xdr:colOff>127000</xdr:colOff>
      <xdr:row>38</xdr:row>
      <xdr:rowOff>167653</xdr:rowOff>
    </xdr:to>
    <xdr:cxnSp macro="">
      <xdr:nvCxnSpPr>
        <xdr:cNvPr id="107" name="直線コネクタ 106"/>
        <xdr:cNvCxnSpPr/>
      </xdr:nvCxnSpPr>
      <xdr:spPr bwMode="auto">
        <a:xfrm flipV="1">
          <a:off x="5651500" y="6064695"/>
          <a:ext cx="0" cy="15705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139730</xdr:rowOff>
    </xdr:from>
    <xdr:ext cx="762000" cy="259045"/>
    <xdr:sp macro="" textlink="">
      <xdr:nvSpPr>
        <xdr:cNvPr id="108" name="人口1人当たり決算額の推移最小値テキスト445"/>
        <xdr:cNvSpPr txBox="1"/>
      </xdr:nvSpPr>
      <xdr:spPr>
        <a:xfrm>
          <a:off x="5740400" y="7607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167653</xdr:rowOff>
    </xdr:from>
    <xdr:to>
      <xdr:col>30</xdr:col>
      <xdr:colOff>25400</xdr:colOff>
      <xdr:row>38</xdr:row>
      <xdr:rowOff>167653</xdr:rowOff>
    </xdr:to>
    <xdr:cxnSp macro="">
      <xdr:nvCxnSpPr>
        <xdr:cNvPr id="109" name="直線コネクタ 108"/>
        <xdr:cNvCxnSpPr/>
      </xdr:nvCxnSpPr>
      <xdr:spPr bwMode="auto">
        <a:xfrm>
          <a:off x="5562600" y="76352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55072</xdr:rowOff>
    </xdr:from>
    <xdr:ext cx="762000" cy="259045"/>
    <xdr:sp macro="" textlink="">
      <xdr:nvSpPr>
        <xdr:cNvPr id="110" name="人口1人当たり決算額の推移最大値テキスト445"/>
        <xdr:cNvSpPr txBox="1"/>
      </xdr:nvSpPr>
      <xdr:spPr>
        <a:xfrm>
          <a:off x="5740400" y="580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140145</xdr:rowOff>
    </xdr:from>
    <xdr:to>
      <xdr:col>30</xdr:col>
      <xdr:colOff>25400</xdr:colOff>
      <xdr:row>33</xdr:row>
      <xdr:rowOff>140145</xdr:rowOff>
    </xdr:to>
    <xdr:cxnSp macro="">
      <xdr:nvCxnSpPr>
        <xdr:cNvPr id="111" name="直線コネクタ 110"/>
        <xdr:cNvCxnSpPr/>
      </xdr:nvCxnSpPr>
      <xdr:spPr bwMode="auto">
        <a:xfrm>
          <a:off x="5562600" y="60646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3061</xdr:rowOff>
    </xdr:from>
    <xdr:to>
      <xdr:col>29</xdr:col>
      <xdr:colOff>127000</xdr:colOff>
      <xdr:row>37</xdr:row>
      <xdr:rowOff>106921</xdr:rowOff>
    </xdr:to>
    <xdr:cxnSp macro="">
      <xdr:nvCxnSpPr>
        <xdr:cNvPr id="112" name="直線コネクタ 111"/>
        <xdr:cNvCxnSpPr/>
      </xdr:nvCxnSpPr>
      <xdr:spPr bwMode="auto">
        <a:xfrm flipV="1">
          <a:off x="5003800" y="7127761"/>
          <a:ext cx="647700" cy="103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158526</xdr:rowOff>
    </xdr:from>
    <xdr:ext cx="762000" cy="259045"/>
    <xdr:sp macro="" textlink="">
      <xdr:nvSpPr>
        <xdr:cNvPr id="113" name="人口1人当たり決算額の推移平均値テキスト445"/>
        <xdr:cNvSpPr txBox="1"/>
      </xdr:nvSpPr>
      <xdr:spPr>
        <a:xfrm>
          <a:off x="5740400" y="67688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313449</xdr:rowOff>
    </xdr:from>
    <xdr:to>
      <xdr:col>29</xdr:col>
      <xdr:colOff>177800</xdr:colOff>
      <xdr:row>36</xdr:row>
      <xdr:rowOff>72149</xdr:rowOff>
    </xdr:to>
    <xdr:sp macro="" textlink="">
      <xdr:nvSpPr>
        <xdr:cNvPr id="114" name="フローチャート: 判断 113"/>
        <xdr:cNvSpPr/>
      </xdr:nvSpPr>
      <xdr:spPr bwMode="auto">
        <a:xfrm>
          <a:off x="5600700" y="69237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86347</xdr:rowOff>
    </xdr:from>
    <xdr:to>
      <xdr:col>26</xdr:col>
      <xdr:colOff>50800</xdr:colOff>
      <xdr:row>37</xdr:row>
      <xdr:rowOff>106921</xdr:rowOff>
    </xdr:to>
    <xdr:cxnSp macro="">
      <xdr:nvCxnSpPr>
        <xdr:cNvPr id="115" name="直線コネクタ 114"/>
        <xdr:cNvCxnSpPr/>
      </xdr:nvCxnSpPr>
      <xdr:spPr bwMode="auto">
        <a:xfrm>
          <a:off x="4305300" y="7211047"/>
          <a:ext cx="698500" cy="2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329261</xdr:rowOff>
    </xdr:from>
    <xdr:to>
      <xdr:col>26</xdr:col>
      <xdr:colOff>101600</xdr:colOff>
      <xdr:row>36</xdr:row>
      <xdr:rowOff>87961</xdr:rowOff>
    </xdr:to>
    <xdr:sp macro="" textlink="">
      <xdr:nvSpPr>
        <xdr:cNvPr id="116" name="フローチャート: 判断 115"/>
        <xdr:cNvSpPr/>
      </xdr:nvSpPr>
      <xdr:spPr bwMode="auto">
        <a:xfrm>
          <a:off x="4953000" y="6939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98138</xdr:rowOff>
    </xdr:from>
    <xdr:ext cx="736600" cy="259045"/>
    <xdr:sp macro="" textlink="">
      <xdr:nvSpPr>
        <xdr:cNvPr id="117" name="テキスト ボックス 116"/>
        <xdr:cNvSpPr txBox="1"/>
      </xdr:nvSpPr>
      <xdr:spPr>
        <a:xfrm>
          <a:off x="4622800" y="6708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39065</xdr:rowOff>
    </xdr:from>
    <xdr:to>
      <xdr:col>22</xdr:col>
      <xdr:colOff>114300</xdr:colOff>
      <xdr:row>37</xdr:row>
      <xdr:rowOff>86347</xdr:rowOff>
    </xdr:to>
    <xdr:cxnSp macro="">
      <xdr:nvCxnSpPr>
        <xdr:cNvPr id="118" name="直線コネクタ 117"/>
        <xdr:cNvCxnSpPr/>
      </xdr:nvCxnSpPr>
      <xdr:spPr bwMode="auto">
        <a:xfrm>
          <a:off x="3606800" y="7163765"/>
          <a:ext cx="698500" cy="47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54140</xdr:rowOff>
    </xdr:from>
    <xdr:to>
      <xdr:col>22</xdr:col>
      <xdr:colOff>165100</xdr:colOff>
      <xdr:row>36</xdr:row>
      <xdr:rowOff>155740</xdr:rowOff>
    </xdr:to>
    <xdr:sp macro="" textlink="">
      <xdr:nvSpPr>
        <xdr:cNvPr id="119" name="フローチャート: 判断 118"/>
        <xdr:cNvSpPr/>
      </xdr:nvSpPr>
      <xdr:spPr bwMode="auto">
        <a:xfrm>
          <a:off x="4254500" y="70073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165917</xdr:rowOff>
    </xdr:from>
    <xdr:ext cx="762000" cy="259045"/>
    <xdr:sp macro="" textlink="">
      <xdr:nvSpPr>
        <xdr:cNvPr id="120" name="テキスト ボックス 119"/>
        <xdr:cNvSpPr txBox="1"/>
      </xdr:nvSpPr>
      <xdr:spPr>
        <a:xfrm>
          <a:off x="3924300" y="6776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142354</xdr:rowOff>
    </xdr:from>
    <xdr:to>
      <xdr:col>18</xdr:col>
      <xdr:colOff>177800</xdr:colOff>
      <xdr:row>37</xdr:row>
      <xdr:rowOff>39065</xdr:rowOff>
    </xdr:to>
    <xdr:cxnSp macro="">
      <xdr:nvCxnSpPr>
        <xdr:cNvPr id="121" name="直線コネクタ 120"/>
        <xdr:cNvCxnSpPr/>
      </xdr:nvCxnSpPr>
      <xdr:spPr bwMode="auto">
        <a:xfrm>
          <a:off x="2908300" y="7095604"/>
          <a:ext cx="698500" cy="6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54940</xdr:rowOff>
    </xdr:from>
    <xdr:to>
      <xdr:col>19</xdr:col>
      <xdr:colOff>38100</xdr:colOff>
      <xdr:row>36</xdr:row>
      <xdr:rowOff>156540</xdr:rowOff>
    </xdr:to>
    <xdr:sp macro="" textlink="">
      <xdr:nvSpPr>
        <xdr:cNvPr id="122" name="フローチャート: 判断 121"/>
        <xdr:cNvSpPr/>
      </xdr:nvSpPr>
      <xdr:spPr bwMode="auto">
        <a:xfrm>
          <a:off x="3556000" y="7008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166717</xdr:rowOff>
    </xdr:from>
    <xdr:ext cx="762000" cy="259045"/>
    <xdr:sp macro="" textlink="">
      <xdr:nvSpPr>
        <xdr:cNvPr id="123" name="テキスト ボックス 122"/>
        <xdr:cNvSpPr txBox="1"/>
      </xdr:nvSpPr>
      <xdr:spPr>
        <a:xfrm>
          <a:off x="3225800" y="6777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37795</xdr:rowOff>
    </xdr:from>
    <xdr:to>
      <xdr:col>15</xdr:col>
      <xdr:colOff>101600</xdr:colOff>
      <xdr:row>36</xdr:row>
      <xdr:rowOff>139395</xdr:rowOff>
    </xdr:to>
    <xdr:sp macro="" textlink="">
      <xdr:nvSpPr>
        <xdr:cNvPr id="124" name="フローチャート: 判断 123"/>
        <xdr:cNvSpPr/>
      </xdr:nvSpPr>
      <xdr:spPr bwMode="auto">
        <a:xfrm>
          <a:off x="28575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149572</xdr:rowOff>
    </xdr:from>
    <xdr:ext cx="762000" cy="259045"/>
    <xdr:sp macro="" textlink="">
      <xdr:nvSpPr>
        <xdr:cNvPr id="125" name="テキスト ボックス 124"/>
        <xdr:cNvSpPr txBox="1"/>
      </xdr:nvSpPr>
      <xdr:spPr>
        <a:xfrm>
          <a:off x="2527300" y="675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123711</xdr:rowOff>
    </xdr:from>
    <xdr:to>
      <xdr:col>29</xdr:col>
      <xdr:colOff>177800</xdr:colOff>
      <xdr:row>37</xdr:row>
      <xdr:rowOff>53861</xdr:rowOff>
    </xdr:to>
    <xdr:sp macro="" textlink="">
      <xdr:nvSpPr>
        <xdr:cNvPr id="131" name="楕円 130"/>
        <xdr:cNvSpPr/>
      </xdr:nvSpPr>
      <xdr:spPr bwMode="auto">
        <a:xfrm>
          <a:off x="5600700" y="7076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95788</xdr:rowOff>
    </xdr:from>
    <xdr:ext cx="762000" cy="259045"/>
    <xdr:sp macro="" textlink="">
      <xdr:nvSpPr>
        <xdr:cNvPr id="132" name="人口1人当たり決算額の推移該当値テキスト445"/>
        <xdr:cNvSpPr txBox="1"/>
      </xdr:nvSpPr>
      <xdr:spPr>
        <a:xfrm>
          <a:off x="5740400" y="704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56121</xdr:rowOff>
    </xdr:from>
    <xdr:to>
      <xdr:col>26</xdr:col>
      <xdr:colOff>101600</xdr:colOff>
      <xdr:row>37</xdr:row>
      <xdr:rowOff>157721</xdr:rowOff>
    </xdr:to>
    <xdr:sp macro="" textlink="">
      <xdr:nvSpPr>
        <xdr:cNvPr id="133" name="楕円 132"/>
        <xdr:cNvSpPr/>
      </xdr:nvSpPr>
      <xdr:spPr bwMode="auto">
        <a:xfrm>
          <a:off x="4953000" y="7180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142498</xdr:rowOff>
    </xdr:from>
    <xdr:ext cx="736600" cy="259045"/>
    <xdr:sp macro="" textlink="">
      <xdr:nvSpPr>
        <xdr:cNvPr id="134" name="テキスト ボックス 133"/>
        <xdr:cNvSpPr txBox="1"/>
      </xdr:nvSpPr>
      <xdr:spPr>
        <a:xfrm>
          <a:off x="4622800" y="7267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35547</xdr:rowOff>
    </xdr:from>
    <xdr:to>
      <xdr:col>22</xdr:col>
      <xdr:colOff>165100</xdr:colOff>
      <xdr:row>37</xdr:row>
      <xdr:rowOff>137147</xdr:rowOff>
    </xdr:to>
    <xdr:sp macro="" textlink="">
      <xdr:nvSpPr>
        <xdr:cNvPr id="135" name="楕円 134"/>
        <xdr:cNvSpPr/>
      </xdr:nvSpPr>
      <xdr:spPr bwMode="auto">
        <a:xfrm>
          <a:off x="4254500" y="7160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121924</xdr:rowOff>
    </xdr:from>
    <xdr:ext cx="762000" cy="259045"/>
    <xdr:sp macro="" textlink="">
      <xdr:nvSpPr>
        <xdr:cNvPr id="136" name="テキスト ボックス 135"/>
        <xdr:cNvSpPr txBox="1"/>
      </xdr:nvSpPr>
      <xdr:spPr>
        <a:xfrm>
          <a:off x="3924300" y="7246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159715</xdr:rowOff>
    </xdr:from>
    <xdr:to>
      <xdr:col>19</xdr:col>
      <xdr:colOff>38100</xdr:colOff>
      <xdr:row>37</xdr:row>
      <xdr:rowOff>89865</xdr:rowOff>
    </xdr:to>
    <xdr:sp macro="" textlink="">
      <xdr:nvSpPr>
        <xdr:cNvPr id="137" name="楕円 136"/>
        <xdr:cNvSpPr/>
      </xdr:nvSpPr>
      <xdr:spPr bwMode="auto">
        <a:xfrm>
          <a:off x="3556000" y="7112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74642</xdr:rowOff>
    </xdr:from>
    <xdr:ext cx="762000" cy="259045"/>
    <xdr:sp macro="" textlink="">
      <xdr:nvSpPr>
        <xdr:cNvPr id="138" name="テキスト ボックス 137"/>
        <xdr:cNvSpPr txBox="1"/>
      </xdr:nvSpPr>
      <xdr:spPr>
        <a:xfrm>
          <a:off x="3225800" y="7199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91554</xdr:rowOff>
    </xdr:from>
    <xdr:to>
      <xdr:col>15</xdr:col>
      <xdr:colOff>101600</xdr:colOff>
      <xdr:row>37</xdr:row>
      <xdr:rowOff>21704</xdr:rowOff>
    </xdr:to>
    <xdr:sp macro="" textlink="">
      <xdr:nvSpPr>
        <xdr:cNvPr id="139" name="楕円 138"/>
        <xdr:cNvSpPr/>
      </xdr:nvSpPr>
      <xdr:spPr bwMode="auto">
        <a:xfrm>
          <a:off x="2857500" y="7044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6481</xdr:rowOff>
    </xdr:from>
    <xdr:ext cx="762000" cy="259045"/>
    <xdr:sp macro="" textlink="">
      <xdr:nvSpPr>
        <xdr:cNvPr id="140" name="テキスト ボックス 139"/>
        <xdr:cNvSpPr txBox="1"/>
      </xdr:nvSpPr>
      <xdr:spPr>
        <a:xfrm>
          <a:off x="2527300" y="713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55,721
55,078
103.58
29,080,225
26,604,532
2,417,506
15,386,536
19,849,149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10560</xdr:rowOff>
    </xdr:from>
    <xdr:to>
      <xdr:col>24</xdr:col>
      <xdr:colOff>62865</xdr:colOff>
      <xdr:row>38</xdr:row>
      <xdr:rowOff>110763</xdr:rowOff>
    </xdr:to>
    <xdr:cxnSp macro="">
      <xdr:nvCxnSpPr>
        <xdr:cNvPr id="56" name="直線コネクタ 55"/>
        <xdr:cNvCxnSpPr/>
      </xdr:nvCxnSpPr>
      <xdr:spPr>
        <a:xfrm flipV="1">
          <a:off x="4633595" y="5325510"/>
          <a:ext cx="1270" cy="1300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114590</xdr:rowOff>
    </xdr:from>
    <xdr:ext cx="534377" cy="259045"/>
    <xdr:sp macro="" textlink="">
      <xdr:nvSpPr>
        <xdr:cNvPr id="57" name="人件費最小値テキスト"/>
        <xdr:cNvSpPr txBox="1"/>
      </xdr:nvSpPr>
      <xdr:spPr>
        <a:xfrm>
          <a:off x="4686300" y="662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110763</xdr:rowOff>
    </xdr:from>
    <xdr:to>
      <xdr:col>24</xdr:col>
      <xdr:colOff>152400</xdr:colOff>
      <xdr:row>38</xdr:row>
      <xdr:rowOff>110763</xdr:rowOff>
    </xdr:to>
    <xdr:cxnSp macro="">
      <xdr:nvCxnSpPr>
        <xdr:cNvPr id="58" name="直線コネクタ 57"/>
        <xdr:cNvCxnSpPr/>
      </xdr:nvCxnSpPr>
      <xdr:spPr>
        <a:xfrm>
          <a:off x="4546600" y="662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128687</xdr:rowOff>
    </xdr:from>
    <xdr:ext cx="599010" cy="259045"/>
    <xdr:sp macro="" textlink="">
      <xdr:nvSpPr>
        <xdr:cNvPr id="59" name="人件費最大値テキスト"/>
        <xdr:cNvSpPr txBox="1"/>
      </xdr:nvSpPr>
      <xdr:spPr>
        <a:xfrm>
          <a:off x="4686300" y="510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10560</xdr:rowOff>
    </xdr:from>
    <xdr:to>
      <xdr:col>24</xdr:col>
      <xdr:colOff>152400</xdr:colOff>
      <xdr:row>31</xdr:row>
      <xdr:rowOff>10560</xdr:rowOff>
    </xdr:to>
    <xdr:cxnSp macro="">
      <xdr:nvCxnSpPr>
        <xdr:cNvPr id="60" name="直線コネクタ 59"/>
        <xdr:cNvCxnSpPr/>
      </xdr:nvCxnSpPr>
      <xdr:spPr>
        <a:xfrm>
          <a:off x="4546600" y="532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36030</xdr:rowOff>
    </xdr:from>
    <xdr:to>
      <xdr:col>24</xdr:col>
      <xdr:colOff>63500</xdr:colOff>
      <xdr:row>33</xdr:row>
      <xdr:rowOff>67253</xdr:rowOff>
    </xdr:to>
    <xdr:cxnSp macro="">
      <xdr:nvCxnSpPr>
        <xdr:cNvPr id="61" name="直線コネクタ 60"/>
        <xdr:cNvCxnSpPr/>
      </xdr:nvCxnSpPr>
      <xdr:spPr>
        <a:xfrm flipV="1">
          <a:off x="3797300" y="5693880"/>
          <a:ext cx="838200" cy="3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20674</xdr:rowOff>
    </xdr:from>
    <xdr:ext cx="534377" cy="259045"/>
    <xdr:sp macro="" textlink="">
      <xdr:nvSpPr>
        <xdr:cNvPr id="62" name="人件費平均値テキスト"/>
        <xdr:cNvSpPr txBox="1"/>
      </xdr:nvSpPr>
      <xdr:spPr>
        <a:xfrm>
          <a:off x="4686300" y="6021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42247</xdr:rowOff>
    </xdr:from>
    <xdr:to>
      <xdr:col>24</xdr:col>
      <xdr:colOff>114300</xdr:colOff>
      <xdr:row>35</xdr:row>
      <xdr:rowOff>143847</xdr:rowOff>
    </xdr:to>
    <xdr:sp macro="" textlink="">
      <xdr:nvSpPr>
        <xdr:cNvPr id="63" name="フローチャート: 判断 62"/>
        <xdr:cNvSpPr/>
      </xdr:nvSpPr>
      <xdr:spPr>
        <a:xfrm>
          <a:off x="4584700" y="604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67253</xdr:rowOff>
    </xdr:from>
    <xdr:to>
      <xdr:col>19</xdr:col>
      <xdr:colOff>177800</xdr:colOff>
      <xdr:row>33</xdr:row>
      <xdr:rowOff>97637</xdr:rowOff>
    </xdr:to>
    <xdr:cxnSp macro="">
      <xdr:nvCxnSpPr>
        <xdr:cNvPr id="64" name="直線コネクタ 63"/>
        <xdr:cNvCxnSpPr/>
      </xdr:nvCxnSpPr>
      <xdr:spPr>
        <a:xfrm flipV="1">
          <a:off x="2908300" y="5725103"/>
          <a:ext cx="889000" cy="3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63278</xdr:rowOff>
    </xdr:from>
    <xdr:to>
      <xdr:col>20</xdr:col>
      <xdr:colOff>38100</xdr:colOff>
      <xdr:row>35</xdr:row>
      <xdr:rowOff>164878</xdr:rowOff>
    </xdr:to>
    <xdr:sp macro="" textlink="">
      <xdr:nvSpPr>
        <xdr:cNvPr id="65" name="フローチャート: 判断 64"/>
        <xdr:cNvSpPr/>
      </xdr:nvSpPr>
      <xdr:spPr>
        <a:xfrm>
          <a:off x="37465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156005</xdr:rowOff>
    </xdr:from>
    <xdr:ext cx="534377" cy="259045"/>
    <xdr:sp macro="" textlink="">
      <xdr:nvSpPr>
        <xdr:cNvPr id="66" name="テキスト ボックス 65"/>
        <xdr:cNvSpPr txBox="1"/>
      </xdr:nvSpPr>
      <xdr:spPr>
        <a:xfrm>
          <a:off x="3530111" y="615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97637</xdr:rowOff>
    </xdr:from>
    <xdr:to>
      <xdr:col>15</xdr:col>
      <xdr:colOff>50800</xdr:colOff>
      <xdr:row>34</xdr:row>
      <xdr:rowOff>116611</xdr:rowOff>
    </xdr:to>
    <xdr:cxnSp macro="">
      <xdr:nvCxnSpPr>
        <xdr:cNvPr id="67" name="直線コネクタ 66"/>
        <xdr:cNvCxnSpPr/>
      </xdr:nvCxnSpPr>
      <xdr:spPr>
        <a:xfrm flipV="1">
          <a:off x="2019300" y="5755487"/>
          <a:ext cx="889000" cy="19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96577</xdr:rowOff>
    </xdr:from>
    <xdr:to>
      <xdr:col>15</xdr:col>
      <xdr:colOff>101600</xdr:colOff>
      <xdr:row>36</xdr:row>
      <xdr:rowOff>26727</xdr:rowOff>
    </xdr:to>
    <xdr:sp macro="" textlink="">
      <xdr:nvSpPr>
        <xdr:cNvPr id="68" name="フローチャート: 判断 67"/>
        <xdr:cNvSpPr/>
      </xdr:nvSpPr>
      <xdr:spPr>
        <a:xfrm>
          <a:off x="2857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17854</xdr:rowOff>
    </xdr:from>
    <xdr:ext cx="534377" cy="259045"/>
    <xdr:sp macro="" textlink="">
      <xdr:nvSpPr>
        <xdr:cNvPr id="69" name="テキスト ボックス 68"/>
        <xdr:cNvSpPr txBox="1"/>
      </xdr:nvSpPr>
      <xdr:spPr>
        <a:xfrm>
          <a:off x="2641111" y="61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116611</xdr:rowOff>
    </xdr:from>
    <xdr:to>
      <xdr:col>10</xdr:col>
      <xdr:colOff>114300</xdr:colOff>
      <xdr:row>34</xdr:row>
      <xdr:rowOff>143891</xdr:rowOff>
    </xdr:to>
    <xdr:cxnSp macro="">
      <xdr:nvCxnSpPr>
        <xdr:cNvPr id="70" name="直線コネクタ 69"/>
        <xdr:cNvCxnSpPr/>
      </xdr:nvCxnSpPr>
      <xdr:spPr>
        <a:xfrm flipV="1">
          <a:off x="1130300" y="5945911"/>
          <a:ext cx="889000" cy="2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64154</xdr:rowOff>
    </xdr:from>
    <xdr:to>
      <xdr:col>10</xdr:col>
      <xdr:colOff>165100</xdr:colOff>
      <xdr:row>36</xdr:row>
      <xdr:rowOff>165754</xdr:rowOff>
    </xdr:to>
    <xdr:sp macro="" textlink="">
      <xdr:nvSpPr>
        <xdr:cNvPr id="71" name="フローチャート: 判断 70"/>
        <xdr:cNvSpPr/>
      </xdr:nvSpPr>
      <xdr:spPr>
        <a:xfrm>
          <a:off x="1968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156881</xdr:rowOff>
    </xdr:from>
    <xdr:ext cx="534377" cy="259045"/>
    <xdr:sp macro="" textlink="">
      <xdr:nvSpPr>
        <xdr:cNvPr id="72" name="テキスト ボックス 71"/>
        <xdr:cNvSpPr txBox="1"/>
      </xdr:nvSpPr>
      <xdr:spPr>
        <a:xfrm>
          <a:off x="1752111" y="632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76575</xdr:rowOff>
    </xdr:from>
    <xdr:to>
      <xdr:col>6</xdr:col>
      <xdr:colOff>38100</xdr:colOff>
      <xdr:row>37</xdr:row>
      <xdr:rowOff>6725</xdr:rowOff>
    </xdr:to>
    <xdr:sp macro="" textlink="">
      <xdr:nvSpPr>
        <xdr:cNvPr id="73" name="フローチャート: 判断 72"/>
        <xdr:cNvSpPr/>
      </xdr:nvSpPr>
      <xdr:spPr>
        <a:xfrm>
          <a:off x="1079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169302</xdr:rowOff>
    </xdr:from>
    <xdr:ext cx="534377" cy="259045"/>
    <xdr:sp macro="" textlink="">
      <xdr:nvSpPr>
        <xdr:cNvPr id="74" name="テキスト ボックス 73"/>
        <xdr:cNvSpPr txBox="1"/>
      </xdr:nvSpPr>
      <xdr:spPr>
        <a:xfrm>
          <a:off x="863111" y="634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156680</xdr:rowOff>
    </xdr:from>
    <xdr:to>
      <xdr:col>24</xdr:col>
      <xdr:colOff>114300</xdr:colOff>
      <xdr:row>33</xdr:row>
      <xdr:rowOff>86830</xdr:rowOff>
    </xdr:to>
    <xdr:sp macro="" textlink="">
      <xdr:nvSpPr>
        <xdr:cNvPr id="80" name="楕円 79"/>
        <xdr:cNvSpPr/>
      </xdr:nvSpPr>
      <xdr:spPr>
        <a:xfrm>
          <a:off x="4584700" y="564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8107</xdr:rowOff>
    </xdr:from>
    <xdr:ext cx="534377" cy="259045"/>
    <xdr:sp macro="" textlink="">
      <xdr:nvSpPr>
        <xdr:cNvPr id="81" name="人件費該当値テキスト"/>
        <xdr:cNvSpPr txBox="1"/>
      </xdr:nvSpPr>
      <xdr:spPr>
        <a:xfrm>
          <a:off x="4686300" y="549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16453</xdr:rowOff>
    </xdr:from>
    <xdr:to>
      <xdr:col>20</xdr:col>
      <xdr:colOff>38100</xdr:colOff>
      <xdr:row>33</xdr:row>
      <xdr:rowOff>118053</xdr:rowOff>
    </xdr:to>
    <xdr:sp macro="" textlink="">
      <xdr:nvSpPr>
        <xdr:cNvPr id="82" name="楕円 81"/>
        <xdr:cNvSpPr/>
      </xdr:nvSpPr>
      <xdr:spPr>
        <a:xfrm>
          <a:off x="3746500" y="56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134580</xdr:rowOff>
    </xdr:from>
    <xdr:ext cx="534377" cy="259045"/>
    <xdr:sp macro="" textlink="">
      <xdr:nvSpPr>
        <xdr:cNvPr id="83" name="テキスト ボックス 82"/>
        <xdr:cNvSpPr txBox="1"/>
      </xdr:nvSpPr>
      <xdr:spPr>
        <a:xfrm>
          <a:off x="3530111" y="544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46837</xdr:rowOff>
    </xdr:from>
    <xdr:to>
      <xdr:col>15</xdr:col>
      <xdr:colOff>101600</xdr:colOff>
      <xdr:row>33</xdr:row>
      <xdr:rowOff>148437</xdr:rowOff>
    </xdr:to>
    <xdr:sp macro="" textlink="">
      <xdr:nvSpPr>
        <xdr:cNvPr id="84" name="楕円 83"/>
        <xdr:cNvSpPr/>
      </xdr:nvSpPr>
      <xdr:spPr>
        <a:xfrm>
          <a:off x="2857500" y="57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164964</xdr:rowOff>
    </xdr:from>
    <xdr:ext cx="534377" cy="259045"/>
    <xdr:sp macro="" textlink="">
      <xdr:nvSpPr>
        <xdr:cNvPr id="85" name="テキスト ボックス 84"/>
        <xdr:cNvSpPr txBox="1"/>
      </xdr:nvSpPr>
      <xdr:spPr>
        <a:xfrm>
          <a:off x="2641111" y="547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65811</xdr:rowOff>
    </xdr:from>
    <xdr:to>
      <xdr:col>10</xdr:col>
      <xdr:colOff>165100</xdr:colOff>
      <xdr:row>34</xdr:row>
      <xdr:rowOff>167411</xdr:rowOff>
    </xdr:to>
    <xdr:sp macro="" textlink="">
      <xdr:nvSpPr>
        <xdr:cNvPr id="86" name="楕円 85"/>
        <xdr:cNvSpPr/>
      </xdr:nvSpPr>
      <xdr:spPr>
        <a:xfrm>
          <a:off x="1968500" y="58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12488</xdr:rowOff>
    </xdr:from>
    <xdr:ext cx="534377" cy="259045"/>
    <xdr:sp macro="" textlink="">
      <xdr:nvSpPr>
        <xdr:cNvPr id="87" name="テキスト ボックス 86"/>
        <xdr:cNvSpPr txBox="1"/>
      </xdr:nvSpPr>
      <xdr:spPr>
        <a:xfrm>
          <a:off x="1752111" y="567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93091</xdr:rowOff>
    </xdr:from>
    <xdr:to>
      <xdr:col>6</xdr:col>
      <xdr:colOff>38100</xdr:colOff>
      <xdr:row>35</xdr:row>
      <xdr:rowOff>23241</xdr:rowOff>
    </xdr:to>
    <xdr:sp macro="" textlink="">
      <xdr:nvSpPr>
        <xdr:cNvPr id="88" name="楕円 87"/>
        <xdr:cNvSpPr/>
      </xdr:nvSpPr>
      <xdr:spPr>
        <a:xfrm>
          <a:off x="1079500" y="592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39768</xdr:rowOff>
    </xdr:from>
    <xdr:ext cx="534377" cy="259045"/>
    <xdr:sp macro="" textlink="">
      <xdr:nvSpPr>
        <xdr:cNvPr id="89" name="テキスト ボックス 88"/>
        <xdr:cNvSpPr txBox="1"/>
      </xdr:nvSpPr>
      <xdr:spPr>
        <a:xfrm>
          <a:off x="863111" y="569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44733</xdr:rowOff>
    </xdr:from>
    <xdr:to>
      <xdr:col>24</xdr:col>
      <xdr:colOff>62865</xdr:colOff>
      <xdr:row>58</xdr:row>
      <xdr:rowOff>151370</xdr:rowOff>
    </xdr:to>
    <xdr:cxnSp macro="">
      <xdr:nvCxnSpPr>
        <xdr:cNvPr id="116" name="直線コネクタ 115"/>
        <xdr:cNvCxnSpPr/>
      </xdr:nvCxnSpPr>
      <xdr:spPr>
        <a:xfrm flipV="1">
          <a:off x="4633595" y="8788683"/>
          <a:ext cx="1270" cy="130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155197</xdr:rowOff>
    </xdr:from>
    <xdr:ext cx="534377" cy="259045"/>
    <xdr:sp macro="" textlink="">
      <xdr:nvSpPr>
        <xdr:cNvPr id="117" name="物件費最小値テキスト"/>
        <xdr:cNvSpPr txBox="1"/>
      </xdr:nvSpPr>
      <xdr:spPr>
        <a:xfrm>
          <a:off x="4686300" y="1009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151370</xdr:rowOff>
    </xdr:from>
    <xdr:to>
      <xdr:col>24</xdr:col>
      <xdr:colOff>152400</xdr:colOff>
      <xdr:row>58</xdr:row>
      <xdr:rowOff>151370</xdr:rowOff>
    </xdr:to>
    <xdr:cxnSp macro="">
      <xdr:nvCxnSpPr>
        <xdr:cNvPr id="118" name="直線コネクタ 117"/>
        <xdr:cNvCxnSpPr/>
      </xdr:nvCxnSpPr>
      <xdr:spPr>
        <a:xfrm>
          <a:off x="4546600" y="10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162860</xdr:rowOff>
    </xdr:from>
    <xdr:ext cx="599010" cy="259045"/>
    <xdr:sp macro="" textlink="">
      <xdr:nvSpPr>
        <xdr:cNvPr id="119" name="物件費最大値テキスト"/>
        <xdr:cNvSpPr txBox="1"/>
      </xdr:nvSpPr>
      <xdr:spPr>
        <a:xfrm>
          <a:off x="4686300" y="85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44733</xdr:rowOff>
    </xdr:from>
    <xdr:to>
      <xdr:col>24</xdr:col>
      <xdr:colOff>152400</xdr:colOff>
      <xdr:row>51</xdr:row>
      <xdr:rowOff>44733</xdr:rowOff>
    </xdr:to>
    <xdr:cxnSp macro="">
      <xdr:nvCxnSpPr>
        <xdr:cNvPr id="120" name="直線コネクタ 119"/>
        <xdr:cNvCxnSpPr/>
      </xdr:nvCxnSpPr>
      <xdr:spPr>
        <a:xfrm>
          <a:off x="4546600" y="87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145176</xdr:rowOff>
    </xdr:from>
    <xdr:to>
      <xdr:col>24</xdr:col>
      <xdr:colOff>63500</xdr:colOff>
      <xdr:row>57</xdr:row>
      <xdr:rowOff>106858</xdr:rowOff>
    </xdr:to>
    <xdr:cxnSp macro="">
      <xdr:nvCxnSpPr>
        <xdr:cNvPr id="121" name="直線コネクタ 120"/>
        <xdr:cNvCxnSpPr/>
      </xdr:nvCxnSpPr>
      <xdr:spPr>
        <a:xfrm flipV="1">
          <a:off x="3797300" y="9746376"/>
          <a:ext cx="838200" cy="13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105431</xdr:rowOff>
    </xdr:from>
    <xdr:ext cx="534377" cy="259045"/>
    <xdr:sp macro="" textlink="">
      <xdr:nvSpPr>
        <xdr:cNvPr id="122" name="物件費平均値テキスト"/>
        <xdr:cNvSpPr txBox="1"/>
      </xdr:nvSpPr>
      <xdr:spPr>
        <a:xfrm>
          <a:off x="4686300" y="9535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82554</xdr:rowOff>
    </xdr:from>
    <xdr:to>
      <xdr:col>24</xdr:col>
      <xdr:colOff>114300</xdr:colOff>
      <xdr:row>57</xdr:row>
      <xdr:rowOff>12704</xdr:rowOff>
    </xdr:to>
    <xdr:sp macro="" textlink="">
      <xdr:nvSpPr>
        <xdr:cNvPr id="123" name="フローチャート: 判断 122"/>
        <xdr:cNvSpPr/>
      </xdr:nvSpPr>
      <xdr:spPr>
        <a:xfrm>
          <a:off x="45847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106858</xdr:rowOff>
    </xdr:from>
    <xdr:to>
      <xdr:col>19</xdr:col>
      <xdr:colOff>177800</xdr:colOff>
      <xdr:row>57</xdr:row>
      <xdr:rowOff>155582</xdr:rowOff>
    </xdr:to>
    <xdr:cxnSp macro="">
      <xdr:nvCxnSpPr>
        <xdr:cNvPr id="124" name="直線コネクタ 123"/>
        <xdr:cNvCxnSpPr/>
      </xdr:nvCxnSpPr>
      <xdr:spPr>
        <a:xfrm flipV="1">
          <a:off x="2908300" y="9879508"/>
          <a:ext cx="889000" cy="4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127947</xdr:rowOff>
    </xdr:from>
    <xdr:to>
      <xdr:col>20</xdr:col>
      <xdr:colOff>38100</xdr:colOff>
      <xdr:row>57</xdr:row>
      <xdr:rowOff>58097</xdr:rowOff>
    </xdr:to>
    <xdr:sp macro="" textlink="">
      <xdr:nvSpPr>
        <xdr:cNvPr id="125" name="フローチャート: 判断 124"/>
        <xdr:cNvSpPr/>
      </xdr:nvSpPr>
      <xdr:spPr>
        <a:xfrm>
          <a:off x="3746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74624</xdr:rowOff>
    </xdr:from>
    <xdr:ext cx="534377" cy="259045"/>
    <xdr:sp macro="" textlink="">
      <xdr:nvSpPr>
        <xdr:cNvPr id="126" name="テキスト ボックス 125"/>
        <xdr:cNvSpPr txBox="1"/>
      </xdr:nvSpPr>
      <xdr:spPr>
        <a:xfrm>
          <a:off x="3530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155582</xdr:rowOff>
    </xdr:from>
    <xdr:to>
      <xdr:col>15</xdr:col>
      <xdr:colOff>50800</xdr:colOff>
      <xdr:row>58</xdr:row>
      <xdr:rowOff>7199</xdr:rowOff>
    </xdr:to>
    <xdr:cxnSp macro="">
      <xdr:nvCxnSpPr>
        <xdr:cNvPr id="127" name="直線コネクタ 126"/>
        <xdr:cNvCxnSpPr/>
      </xdr:nvCxnSpPr>
      <xdr:spPr>
        <a:xfrm flipV="1">
          <a:off x="2019300" y="9928232"/>
          <a:ext cx="889000" cy="2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410</xdr:rowOff>
    </xdr:from>
    <xdr:to>
      <xdr:col>15</xdr:col>
      <xdr:colOff>101600</xdr:colOff>
      <xdr:row>57</xdr:row>
      <xdr:rowOff>102010</xdr:rowOff>
    </xdr:to>
    <xdr:sp macro="" textlink="">
      <xdr:nvSpPr>
        <xdr:cNvPr id="128" name="フローチャート: 判断 127"/>
        <xdr:cNvSpPr/>
      </xdr:nvSpPr>
      <xdr:spPr>
        <a:xfrm>
          <a:off x="2857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118537</xdr:rowOff>
    </xdr:from>
    <xdr:ext cx="534377" cy="259045"/>
    <xdr:sp macro="" textlink="">
      <xdr:nvSpPr>
        <xdr:cNvPr id="129" name="テキスト ボックス 128"/>
        <xdr:cNvSpPr txBox="1"/>
      </xdr:nvSpPr>
      <xdr:spPr>
        <a:xfrm>
          <a:off x="2641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7199</xdr:rowOff>
    </xdr:from>
    <xdr:to>
      <xdr:col>10</xdr:col>
      <xdr:colOff>114300</xdr:colOff>
      <xdr:row>58</xdr:row>
      <xdr:rowOff>37146</xdr:rowOff>
    </xdr:to>
    <xdr:cxnSp macro="">
      <xdr:nvCxnSpPr>
        <xdr:cNvPr id="130" name="直線コネクタ 129"/>
        <xdr:cNvCxnSpPr/>
      </xdr:nvCxnSpPr>
      <xdr:spPr>
        <a:xfrm flipV="1">
          <a:off x="1130300" y="9951299"/>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15171</xdr:rowOff>
    </xdr:from>
    <xdr:to>
      <xdr:col>10</xdr:col>
      <xdr:colOff>165100</xdr:colOff>
      <xdr:row>57</xdr:row>
      <xdr:rowOff>116771</xdr:rowOff>
    </xdr:to>
    <xdr:sp macro="" textlink="">
      <xdr:nvSpPr>
        <xdr:cNvPr id="131" name="フローチャート: 判断 130"/>
        <xdr:cNvSpPr/>
      </xdr:nvSpPr>
      <xdr:spPr>
        <a:xfrm>
          <a:off x="1968500" y="97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133298</xdr:rowOff>
    </xdr:from>
    <xdr:ext cx="534377" cy="259045"/>
    <xdr:sp macro="" textlink="">
      <xdr:nvSpPr>
        <xdr:cNvPr id="132" name="テキスト ボックス 131"/>
        <xdr:cNvSpPr txBox="1"/>
      </xdr:nvSpPr>
      <xdr:spPr>
        <a:xfrm>
          <a:off x="1752111" y="956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45869</xdr:rowOff>
    </xdr:from>
    <xdr:to>
      <xdr:col>6</xdr:col>
      <xdr:colOff>38100</xdr:colOff>
      <xdr:row>57</xdr:row>
      <xdr:rowOff>147469</xdr:rowOff>
    </xdr:to>
    <xdr:sp macro="" textlink="">
      <xdr:nvSpPr>
        <xdr:cNvPr id="133" name="フローチャート: 判断 132"/>
        <xdr:cNvSpPr/>
      </xdr:nvSpPr>
      <xdr:spPr>
        <a:xfrm>
          <a:off x="1079500" y="981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163996</xdr:rowOff>
    </xdr:from>
    <xdr:ext cx="534377" cy="259045"/>
    <xdr:sp macro="" textlink="">
      <xdr:nvSpPr>
        <xdr:cNvPr id="134" name="テキスト ボックス 133"/>
        <xdr:cNvSpPr txBox="1"/>
      </xdr:nvSpPr>
      <xdr:spPr>
        <a:xfrm>
          <a:off x="863111" y="959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94376</xdr:rowOff>
    </xdr:from>
    <xdr:to>
      <xdr:col>24</xdr:col>
      <xdr:colOff>114300</xdr:colOff>
      <xdr:row>57</xdr:row>
      <xdr:rowOff>24526</xdr:rowOff>
    </xdr:to>
    <xdr:sp macro="" textlink="">
      <xdr:nvSpPr>
        <xdr:cNvPr id="140" name="楕円 139"/>
        <xdr:cNvSpPr/>
      </xdr:nvSpPr>
      <xdr:spPr>
        <a:xfrm>
          <a:off x="4584700" y="969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72803</xdr:rowOff>
    </xdr:from>
    <xdr:ext cx="534377" cy="259045"/>
    <xdr:sp macro="" textlink="">
      <xdr:nvSpPr>
        <xdr:cNvPr id="141" name="物件費該当値テキスト"/>
        <xdr:cNvSpPr txBox="1"/>
      </xdr:nvSpPr>
      <xdr:spPr>
        <a:xfrm>
          <a:off x="4686300" y="967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56058</xdr:rowOff>
    </xdr:from>
    <xdr:to>
      <xdr:col>20</xdr:col>
      <xdr:colOff>38100</xdr:colOff>
      <xdr:row>57</xdr:row>
      <xdr:rowOff>157658</xdr:rowOff>
    </xdr:to>
    <xdr:sp macro="" textlink="">
      <xdr:nvSpPr>
        <xdr:cNvPr id="142" name="楕円 141"/>
        <xdr:cNvSpPr/>
      </xdr:nvSpPr>
      <xdr:spPr>
        <a:xfrm>
          <a:off x="3746500" y="982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148785</xdr:rowOff>
    </xdr:from>
    <xdr:ext cx="534377" cy="259045"/>
    <xdr:sp macro="" textlink="">
      <xdr:nvSpPr>
        <xdr:cNvPr id="143" name="テキスト ボックス 142"/>
        <xdr:cNvSpPr txBox="1"/>
      </xdr:nvSpPr>
      <xdr:spPr>
        <a:xfrm>
          <a:off x="3530111" y="992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104782</xdr:rowOff>
    </xdr:from>
    <xdr:to>
      <xdr:col>15</xdr:col>
      <xdr:colOff>101600</xdr:colOff>
      <xdr:row>58</xdr:row>
      <xdr:rowOff>34932</xdr:rowOff>
    </xdr:to>
    <xdr:sp macro="" textlink="">
      <xdr:nvSpPr>
        <xdr:cNvPr id="144" name="楕円 143"/>
        <xdr:cNvSpPr/>
      </xdr:nvSpPr>
      <xdr:spPr>
        <a:xfrm>
          <a:off x="2857500" y="987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26059</xdr:rowOff>
    </xdr:from>
    <xdr:ext cx="534377" cy="259045"/>
    <xdr:sp macro="" textlink="">
      <xdr:nvSpPr>
        <xdr:cNvPr id="145" name="テキスト ボックス 144"/>
        <xdr:cNvSpPr txBox="1"/>
      </xdr:nvSpPr>
      <xdr:spPr>
        <a:xfrm>
          <a:off x="2641111" y="997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127849</xdr:rowOff>
    </xdr:from>
    <xdr:to>
      <xdr:col>10</xdr:col>
      <xdr:colOff>165100</xdr:colOff>
      <xdr:row>58</xdr:row>
      <xdr:rowOff>57999</xdr:rowOff>
    </xdr:to>
    <xdr:sp macro="" textlink="">
      <xdr:nvSpPr>
        <xdr:cNvPr id="146" name="楕円 145"/>
        <xdr:cNvSpPr/>
      </xdr:nvSpPr>
      <xdr:spPr>
        <a:xfrm>
          <a:off x="1968500" y="990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49126</xdr:rowOff>
    </xdr:from>
    <xdr:ext cx="534377" cy="259045"/>
    <xdr:sp macro="" textlink="">
      <xdr:nvSpPr>
        <xdr:cNvPr id="147" name="テキスト ボックス 146"/>
        <xdr:cNvSpPr txBox="1"/>
      </xdr:nvSpPr>
      <xdr:spPr>
        <a:xfrm>
          <a:off x="1752111" y="999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157796</xdr:rowOff>
    </xdr:from>
    <xdr:to>
      <xdr:col>6</xdr:col>
      <xdr:colOff>38100</xdr:colOff>
      <xdr:row>58</xdr:row>
      <xdr:rowOff>87946</xdr:rowOff>
    </xdr:to>
    <xdr:sp macro="" textlink="">
      <xdr:nvSpPr>
        <xdr:cNvPr id="148" name="楕円 147"/>
        <xdr:cNvSpPr/>
      </xdr:nvSpPr>
      <xdr:spPr>
        <a:xfrm>
          <a:off x="1079500" y="993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79073</xdr:rowOff>
    </xdr:from>
    <xdr:ext cx="534377" cy="259045"/>
    <xdr:sp macro="" textlink="">
      <xdr:nvSpPr>
        <xdr:cNvPr id="149" name="テキスト ボックス 148"/>
        <xdr:cNvSpPr txBox="1"/>
      </xdr:nvSpPr>
      <xdr:spPr>
        <a:xfrm>
          <a:off x="863111" y="1002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15761</xdr:rowOff>
    </xdr:from>
    <xdr:to>
      <xdr:col>24</xdr:col>
      <xdr:colOff>62865</xdr:colOff>
      <xdr:row>79</xdr:row>
      <xdr:rowOff>17094</xdr:rowOff>
    </xdr:to>
    <xdr:cxnSp macro="">
      <xdr:nvCxnSpPr>
        <xdr:cNvPr id="173" name="直線コネクタ 172"/>
        <xdr:cNvCxnSpPr/>
      </xdr:nvCxnSpPr>
      <xdr:spPr>
        <a:xfrm flipV="1">
          <a:off x="4633595" y="12188711"/>
          <a:ext cx="1270" cy="1372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20921</xdr:rowOff>
    </xdr:from>
    <xdr:ext cx="378565" cy="259045"/>
    <xdr:sp macro="" textlink="">
      <xdr:nvSpPr>
        <xdr:cNvPr id="174" name="維持補修費最小値テキスト"/>
        <xdr:cNvSpPr txBox="1"/>
      </xdr:nvSpPr>
      <xdr:spPr>
        <a:xfrm>
          <a:off x="4686300" y="13565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17094</xdr:rowOff>
    </xdr:from>
    <xdr:to>
      <xdr:col>24</xdr:col>
      <xdr:colOff>152400</xdr:colOff>
      <xdr:row>79</xdr:row>
      <xdr:rowOff>17094</xdr:rowOff>
    </xdr:to>
    <xdr:cxnSp macro="">
      <xdr:nvCxnSpPr>
        <xdr:cNvPr id="175" name="直線コネクタ 174"/>
        <xdr:cNvCxnSpPr/>
      </xdr:nvCxnSpPr>
      <xdr:spPr>
        <a:xfrm>
          <a:off x="4546600" y="13561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133888</xdr:rowOff>
    </xdr:from>
    <xdr:ext cx="534377" cy="259045"/>
    <xdr:sp macro="" textlink="">
      <xdr:nvSpPr>
        <xdr:cNvPr id="176" name="維持補修費最大値テキスト"/>
        <xdr:cNvSpPr txBox="1"/>
      </xdr:nvSpPr>
      <xdr:spPr>
        <a:xfrm>
          <a:off x="4686300" y="119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15761</xdr:rowOff>
    </xdr:from>
    <xdr:to>
      <xdr:col>24</xdr:col>
      <xdr:colOff>152400</xdr:colOff>
      <xdr:row>71</xdr:row>
      <xdr:rowOff>15761</xdr:rowOff>
    </xdr:to>
    <xdr:cxnSp macro="">
      <xdr:nvCxnSpPr>
        <xdr:cNvPr id="177" name="直線コネクタ 176"/>
        <xdr:cNvCxnSpPr/>
      </xdr:nvCxnSpPr>
      <xdr:spPr>
        <a:xfrm>
          <a:off x="4546600" y="1218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143663</xdr:rowOff>
    </xdr:from>
    <xdr:to>
      <xdr:col>24</xdr:col>
      <xdr:colOff>63500</xdr:colOff>
      <xdr:row>77</xdr:row>
      <xdr:rowOff>150977</xdr:rowOff>
    </xdr:to>
    <xdr:cxnSp macro="">
      <xdr:nvCxnSpPr>
        <xdr:cNvPr id="178" name="直線コネクタ 177"/>
        <xdr:cNvCxnSpPr/>
      </xdr:nvCxnSpPr>
      <xdr:spPr>
        <a:xfrm flipV="1">
          <a:off x="3797300" y="13345313"/>
          <a:ext cx="8382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92663</xdr:rowOff>
    </xdr:from>
    <xdr:ext cx="469744" cy="259045"/>
    <xdr:sp macro="" textlink="">
      <xdr:nvSpPr>
        <xdr:cNvPr id="179" name="維持補修費平均値テキスト"/>
        <xdr:cNvSpPr txBox="1"/>
      </xdr:nvSpPr>
      <xdr:spPr>
        <a:xfrm>
          <a:off x="4686300" y="13294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114236</xdr:rowOff>
    </xdr:from>
    <xdr:to>
      <xdr:col>24</xdr:col>
      <xdr:colOff>114300</xdr:colOff>
      <xdr:row>78</xdr:row>
      <xdr:rowOff>44386</xdr:rowOff>
    </xdr:to>
    <xdr:sp macro="" textlink="">
      <xdr:nvSpPr>
        <xdr:cNvPr id="180" name="フローチャート: 判断 179"/>
        <xdr:cNvSpPr/>
      </xdr:nvSpPr>
      <xdr:spPr>
        <a:xfrm>
          <a:off x="45847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150977</xdr:rowOff>
    </xdr:from>
    <xdr:to>
      <xdr:col>19</xdr:col>
      <xdr:colOff>177800</xdr:colOff>
      <xdr:row>78</xdr:row>
      <xdr:rowOff>16827</xdr:rowOff>
    </xdr:to>
    <xdr:cxnSp macro="">
      <xdr:nvCxnSpPr>
        <xdr:cNvPr id="181" name="直線コネクタ 180"/>
        <xdr:cNvCxnSpPr/>
      </xdr:nvCxnSpPr>
      <xdr:spPr>
        <a:xfrm flipV="1">
          <a:off x="2908300" y="13352627"/>
          <a:ext cx="8890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119838</xdr:rowOff>
    </xdr:from>
    <xdr:to>
      <xdr:col>20</xdr:col>
      <xdr:colOff>38100</xdr:colOff>
      <xdr:row>78</xdr:row>
      <xdr:rowOff>49988</xdr:rowOff>
    </xdr:to>
    <xdr:sp macro="" textlink="">
      <xdr:nvSpPr>
        <xdr:cNvPr id="182" name="フローチャート: 判断 181"/>
        <xdr:cNvSpPr/>
      </xdr:nvSpPr>
      <xdr:spPr>
        <a:xfrm>
          <a:off x="3746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41115</xdr:rowOff>
    </xdr:from>
    <xdr:ext cx="469744" cy="259045"/>
    <xdr:sp macro="" textlink="">
      <xdr:nvSpPr>
        <xdr:cNvPr id="183" name="テキスト ボックス 182"/>
        <xdr:cNvSpPr txBox="1"/>
      </xdr:nvSpPr>
      <xdr:spPr>
        <a:xfrm>
          <a:off x="3562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16827</xdr:rowOff>
    </xdr:from>
    <xdr:to>
      <xdr:col>15</xdr:col>
      <xdr:colOff>50800</xdr:colOff>
      <xdr:row>78</xdr:row>
      <xdr:rowOff>41439</xdr:rowOff>
    </xdr:to>
    <xdr:cxnSp macro="">
      <xdr:nvCxnSpPr>
        <xdr:cNvPr id="184" name="直線コネクタ 183"/>
        <xdr:cNvCxnSpPr/>
      </xdr:nvCxnSpPr>
      <xdr:spPr>
        <a:xfrm flipV="1">
          <a:off x="2019300" y="13389927"/>
          <a:ext cx="889000" cy="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150661</xdr:rowOff>
    </xdr:from>
    <xdr:to>
      <xdr:col>15</xdr:col>
      <xdr:colOff>101600</xdr:colOff>
      <xdr:row>78</xdr:row>
      <xdr:rowOff>80811</xdr:rowOff>
    </xdr:to>
    <xdr:sp macro="" textlink="">
      <xdr:nvSpPr>
        <xdr:cNvPr id="185" name="フローチャート: 判断 184"/>
        <xdr:cNvSpPr/>
      </xdr:nvSpPr>
      <xdr:spPr>
        <a:xfrm>
          <a:off x="2857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71938</xdr:rowOff>
    </xdr:from>
    <xdr:ext cx="469744" cy="259045"/>
    <xdr:sp macro="" textlink="">
      <xdr:nvSpPr>
        <xdr:cNvPr id="186" name="テキスト ボックス 185"/>
        <xdr:cNvSpPr txBox="1"/>
      </xdr:nvSpPr>
      <xdr:spPr>
        <a:xfrm>
          <a:off x="2673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3721</xdr:rowOff>
    </xdr:from>
    <xdr:to>
      <xdr:col>10</xdr:col>
      <xdr:colOff>114300</xdr:colOff>
      <xdr:row>78</xdr:row>
      <xdr:rowOff>41439</xdr:rowOff>
    </xdr:to>
    <xdr:cxnSp macro="">
      <xdr:nvCxnSpPr>
        <xdr:cNvPr id="187" name="直線コネクタ 186"/>
        <xdr:cNvCxnSpPr/>
      </xdr:nvCxnSpPr>
      <xdr:spPr>
        <a:xfrm>
          <a:off x="1130300" y="13376821"/>
          <a:ext cx="889000" cy="3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16890</xdr:rowOff>
    </xdr:from>
    <xdr:to>
      <xdr:col>10</xdr:col>
      <xdr:colOff>165100</xdr:colOff>
      <xdr:row>78</xdr:row>
      <xdr:rowOff>118490</xdr:rowOff>
    </xdr:to>
    <xdr:sp macro="" textlink="">
      <xdr:nvSpPr>
        <xdr:cNvPr id="188" name="フローチャート: 判断 187"/>
        <xdr:cNvSpPr/>
      </xdr:nvSpPr>
      <xdr:spPr>
        <a:xfrm>
          <a:off x="1968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109617</xdr:rowOff>
    </xdr:from>
    <xdr:ext cx="469744" cy="259045"/>
    <xdr:sp macro="" textlink="">
      <xdr:nvSpPr>
        <xdr:cNvPr id="189" name="テキスト ボックス 188"/>
        <xdr:cNvSpPr txBox="1"/>
      </xdr:nvSpPr>
      <xdr:spPr>
        <a:xfrm>
          <a:off x="1784428" y="134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9767</xdr:rowOff>
    </xdr:from>
    <xdr:to>
      <xdr:col>6</xdr:col>
      <xdr:colOff>38100</xdr:colOff>
      <xdr:row>78</xdr:row>
      <xdr:rowOff>111367</xdr:rowOff>
    </xdr:to>
    <xdr:sp macro="" textlink="">
      <xdr:nvSpPr>
        <xdr:cNvPr id="190" name="フローチャート: 判断 189"/>
        <xdr:cNvSpPr/>
      </xdr:nvSpPr>
      <xdr:spPr>
        <a:xfrm>
          <a:off x="1079500" y="133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102494</xdr:rowOff>
    </xdr:from>
    <xdr:ext cx="469744" cy="259045"/>
    <xdr:sp macro="" textlink="">
      <xdr:nvSpPr>
        <xdr:cNvPr id="191" name="テキスト ボックス 190"/>
        <xdr:cNvSpPr txBox="1"/>
      </xdr:nvSpPr>
      <xdr:spPr>
        <a:xfrm>
          <a:off x="895428"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92863</xdr:rowOff>
    </xdr:from>
    <xdr:to>
      <xdr:col>24</xdr:col>
      <xdr:colOff>114300</xdr:colOff>
      <xdr:row>78</xdr:row>
      <xdr:rowOff>23013</xdr:rowOff>
    </xdr:to>
    <xdr:sp macro="" textlink="">
      <xdr:nvSpPr>
        <xdr:cNvPr id="197" name="楕円 196"/>
        <xdr:cNvSpPr/>
      </xdr:nvSpPr>
      <xdr:spPr>
        <a:xfrm>
          <a:off x="4584700" y="1329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115740</xdr:rowOff>
    </xdr:from>
    <xdr:ext cx="469744" cy="259045"/>
    <xdr:sp macro="" textlink="">
      <xdr:nvSpPr>
        <xdr:cNvPr id="198" name="維持補修費該当値テキスト"/>
        <xdr:cNvSpPr txBox="1"/>
      </xdr:nvSpPr>
      <xdr:spPr>
        <a:xfrm>
          <a:off x="4686300" y="1314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100177</xdr:rowOff>
    </xdr:from>
    <xdr:to>
      <xdr:col>20</xdr:col>
      <xdr:colOff>38100</xdr:colOff>
      <xdr:row>78</xdr:row>
      <xdr:rowOff>30327</xdr:rowOff>
    </xdr:to>
    <xdr:sp macro="" textlink="">
      <xdr:nvSpPr>
        <xdr:cNvPr id="199" name="楕円 198"/>
        <xdr:cNvSpPr/>
      </xdr:nvSpPr>
      <xdr:spPr>
        <a:xfrm>
          <a:off x="3746500" y="1330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46854</xdr:rowOff>
    </xdr:from>
    <xdr:ext cx="469744" cy="259045"/>
    <xdr:sp macro="" textlink="">
      <xdr:nvSpPr>
        <xdr:cNvPr id="200" name="テキスト ボックス 199"/>
        <xdr:cNvSpPr txBox="1"/>
      </xdr:nvSpPr>
      <xdr:spPr>
        <a:xfrm>
          <a:off x="3562428" y="1307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137477</xdr:rowOff>
    </xdr:from>
    <xdr:to>
      <xdr:col>15</xdr:col>
      <xdr:colOff>101600</xdr:colOff>
      <xdr:row>78</xdr:row>
      <xdr:rowOff>67627</xdr:rowOff>
    </xdr:to>
    <xdr:sp macro="" textlink="">
      <xdr:nvSpPr>
        <xdr:cNvPr id="201" name="楕円 200"/>
        <xdr:cNvSpPr/>
      </xdr:nvSpPr>
      <xdr:spPr>
        <a:xfrm>
          <a:off x="2857500" y="1333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84154</xdr:rowOff>
    </xdr:from>
    <xdr:ext cx="469744" cy="259045"/>
    <xdr:sp macro="" textlink="">
      <xdr:nvSpPr>
        <xdr:cNvPr id="202" name="テキスト ボックス 201"/>
        <xdr:cNvSpPr txBox="1"/>
      </xdr:nvSpPr>
      <xdr:spPr>
        <a:xfrm>
          <a:off x="2673428" y="13114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162089</xdr:rowOff>
    </xdr:from>
    <xdr:to>
      <xdr:col>10</xdr:col>
      <xdr:colOff>165100</xdr:colOff>
      <xdr:row>78</xdr:row>
      <xdr:rowOff>92239</xdr:rowOff>
    </xdr:to>
    <xdr:sp macro="" textlink="">
      <xdr:nvSpPr>
        <xdr:cNvPr id="203" name="楕円 202"/>
        <xdr:cNvSpPr/>
      </xdr:nvSpPr>
      <xdr:spPr>
        <a:xfrm>
          <a:off x="1968500" y="1336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108766</xdr:rowOff>
    </xdr:from>
    <xdr:ext cx="469744" cy="259045"/>
    <xdr:sp macro="" textlink="">
      <xdr:nvSpPr>
        <xdr:cNvPr id="204" name="テキスト ボックス 203"/>
        <xdr:cNvSpPr txBox="1"/>
      </xdr:nvSpPr>
      <xdr:spPr>
        <a:xfrm>
          <a:off x="1784428" y="1313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124371</xdr:rowOff>
    </xdr:from>
    <xdr:to>
      <xdr:col>6</xdr:col>
      <xdr:colOff>38100</xdr:colOff>
      <xdr:row>78</xdr:row>
      <xdr:rowOff>54521</xdr:rowOff>
    </xdr:to>
    <xdr:sp macro="" textlink="">
      <xdr:nvSpPr>
        <xdr:cNvPr id="205" name="楕円 204"/>
        <xdr:cNvSpPr/>
      </xdr:nvSpPr>
      <xdr:spPr>
        <a:xfrm>
          <a:off x="1079500" y="1332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71048</xdr:rowOff>
    </xdr:from>
    <xdr:ext cx="469744" cy="259045"/>
    <xdr:sp macro="" textlink="">
      <xdr:nvSpPr>
        <xdr:cNvPr id="206" name="テキスト ボックス 205"/>
        <xdr:cNvSpPr txBox="1"/>
      </xdr:nvSpPr>
      <xdr:spPr>
        <a:xfrm>
          <a:off x="895428" y="1310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140418</xdr:rowOff>
    </xdr:from>
    <xdr:to>
      <xdr:col>24</xdr:col>
      <xdr:colOff>62865</xdr:colOff>
      <xdr:row>98</xdr:row>
      <xdr:rowOff>170039</xdr:rowOff>
    </xdr:to>
    <xdr:cxnSp macro="">
      <xdr:nvCxnSpPr>
        <xdr:cNvPr id="233" name="直線コネクタ 232"/>
        <xdr:cNvCxnSpPr/>
      </xdr:nvCxnSpPr>
      <xdr:spPr>
        <a:xfrm flipV="1">
          <a:off x="4633595" y="15570918"/>
          <a:ext cx="1270" cy="1401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2416</xdr:rowOff>
    </xdr:from>
    <xdr:ext cx="534377" cy="259045"/>
    <xdr:sp macro="" textlink="">
      <xdr:nvSpPr>
        <xdr:cNvPr id="234" name="扶助費最小値テキスト"/>
        <xdr:cNvSpPr txBox="1"/>
      </xdr:nvSpPr>
      <xdr:spPr>
        <a:xfrm>
          <a:off x="4686300" y="169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170039</xdr:rowOff>
    </xdr:from>
    <xdr:to>
      <xdr:col>24</xdr:col>
      <xdr:colOff>152400</xdr:colOff>
      <xdr:row>98</xdr:row>
      <xdr:rowOff>170039</xdr:rowOff>
    </xdr:to>
    <xdr:cxnSp macro="">
      <xdr:nvCxnSpPr>
        <xdr:cNvPr id="235" name="直線コネクタ 234"/>
        <xdr:cNvCxnSpPr/>
      </xdr:nvCxnSpPr>
      <xdr:spPr>
        <a:xfrm>
          <a:off x="4546600" y="1697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87095</xdr:rowOff>
    </xdr:from>
    <xdr:ext cx="599010" cy="259045"/>
    <xdr:sp macro="" textlink="">
      <xdr:nvSpPr>
        <xdr:cNvPr id="236" name="扶助費最大値テキスト"/>
        <xdr:cNvSpPr txBox="1"/>
      </xdr:nvSpPr>
      <xdr:spPr>
        <a:xfrm>
          <a:off x="4686300" y="15346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140418</xdr:rowOff>
    </xdr:from>
    <xdr:to>
      <xdr:col>24</xdr:col>
      <xdr:colOff>152400</xdr:colOff>
      <xdr:row>90</xdr:row>
      <xdr:rowOff>140418</xdr:rowOff>
    </xdr:to>
    <xdr:cxnSp macro="">
      <xdr:nvCxnSpPr>
        <xdr:cNvPr id="237" name="直線コネクタ 236"/>
        <xdr:cNvCxnSpPr/>
      </xdr:nvCxnSpPr>
      <xdr:spPr>
        <a:xfrm>
          <a:off x="4546600" y="1557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56490</xdr:rowOff>
    </xdr:from>
    <xdr:to>
      <xdr:col>24</xdr:col>
      <xdr:colOff>63500</xdr:colOff>
      <xdr:row>97</xdr:row>
      <xdr:rowOff>90486</xdr:rowOff>
    </xdr:to>
    <xdr:cxnSp macro="">
      <xdr:nvCxnSpPr>
        <xdr:cNvPr id="238" name="直線コネクタ 237"/>
        <xdr:cNvCxnSpPr/>
      </xdr:nvCxnSpPr>
      <xdr:spPr>
        <a:xfrm flipV="1">
          <a:off x="3797300" y="16515690"/>
          <a:ext cx="838200" cy="20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116546</xdr:rowOff>
    </xdr:from>
    <xdr:ext cx="534377" cy="259045"/>
    <xdr:sp macro="" textlink="">
      <xdr:nvSpPr>
        <xdr:cNvPr id="239" name="扶助費平均値テキスト"/>
        <xdr:cNvSpPr txBox="1"/>
      </xdr:nvSpPr>
      <xdr:spPr>
        <a:xfrm>
          <a:off x="4686300" y="16232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93669</xdr:rowOff>
    </xdr:from>
    <xdr:to>
      <xdr:col>24</xdr:col>
      <xdr:colOff>114300</xdr:colOff>
      <xdr:row>96</xdr:row>
      <xdr:rowOff>23819</xdr:rowOff>
    </xdr:to>
    <xdr:sp macro="" textlink="">
      <xdr:nvSpPr>
        <xdr:cNvPr id="240" name="フローチャート: 判断 239"/>
        <xdr:cNvSpPr/>
      </xdr:nvSpPr>
      <xdr:spPr>
        <a:xfrm>
          <a:off x="4584700" y="1638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55183</xdr:rowOff>
    </xdr:from>
    <xdr:to>
      <xdr:col>19</xdr:col>
      <xdr:colOff>177800</xdr:colOff>
      <xdr:row>97</xdr:row>
      <xdr:rowOff>90486</xdr:rowOff>
    </xdr:to>
    <xdr:cxnSp macro="">
      <xdr:nvCxnSpPr>
        <xdr:cNvPr id="241" name="直線コネクタ 240"/>
        <xdr:cNvCxnSpPr/>
      </xdr:nvCxnSpPr>
      <xdr:spPr>
        <a:xfrm>
          <a:off x="2908300" y="16685833"/>
          <a:ext cx="889000" cy="3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69991</xdr:rowOff>
    </xdr:from>
    <xdr:to>
      <xdr:col>20</xdr:col>
      <xdr:colOff>38100</xdr:colOff>
      <xdr:row>95</xdr:row>
      <xdr:rowOff>141</xdr:rowOff>
    </xdr:to>
    <xdr:sp macro="" textlink="">
      <xdr:nvSpPr>
        <xdr:cNvPr id="242" name="フローチャート: 判断 241"/>
        <xdr:cNvSpPr/>
      </xdr:nvSpPr>
      <xdr:spPr>
        <a:xfrm>
          <a:off x="3746500" y="1618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16668</xdr:rowOff>
    </xdr:from>
    <xdr:ext cx="599010" cy="259045"/>
    <xdr:sp macro="" textlink="">
      <xdr:nvSpPr>
        <xdr:cNvPr id="243" name="テキスト ボックス 242"/>
        <xdr:cNvSpPr txBox="1"/>
      </xdr:nvSpPr>
      <xdr:spPr>
        <a:xfrm>
          <a:off x="3497795" y="15961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160209</xdr:rowOff>
    </xdr:from>
    <xdr:to>
      <xdr:col>15</xdr:col>
      <xdr:colOff>50800</xdr:colOff>
      <xdr:row>97</xdr:row>
      <xdr:rowOff>55183</xdr:rowOff>
    </xdr:to>
    <xdr:cxnSp macro="">
      <xdr:nvCxnSpPr>
        <xdr:cNvPr id="244" name="直線コネクタ 243"/>
        <xdr:cNvCxnSpPr/>
      </xdr:nvCxnSpPr>
      <xdr:spPr>
        <a:xfrm>
          <a:off x="2019300" y="16619409"/>
          <a:ext cx="889000" cy="6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112773</xdr:rowOff>
    </xdr:from>
    <xdr:to>
      <xdr:col>15</xdr:col>
      <xdr:colOff>101600</xdr:colOff>
      <xdr:row>97</xdr:row>
      <xdr:rowOff>42923</xdr:rowOff>
    </xdr:to>
    <xdr:sp macro="" textlink="">
      <xdr:nvSpPr>
        <xdr:cNvPr id="245" name="フローチャート: 判断 244"/>
        <xdr:cNvSpPr/>
      </xdr:nvSpPr>
      <xdr:spPr>
        <a:xfrm>
          <a:off x="2857500" y="1657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59450</xdr:rowOff>
    </xdr:from>
    <xdr:ext cx="534377" cy="259045"/>
    <xdr:sp macro="" textlink="">
      <xdr:nvSpPr>
        <xdr:cNvPr id="246" name="テキスト ボックス 245"/>
        <xdr:cNvSpPr txBox="1"/>
      </xdr:nvSpPr>
      <xdr:spPr>
        <a:xfrm>
          <a:off x="2641111" y="1634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154477</xdr:rowOff>
    </xdr:from>
    <xdr:to>
      <xdr:col>10</xdr:col>
      <xdr:colOff>114300</xdr:colOff>
      <xdr:row>96</xdr:row>
      <xdr:rowOff>160209</xdr:rowOff>
    </xdr:to>
    <xdr:cxnSp macro="">
      <xdr:nvCxnSpPr>
        <xdr:cNvPr id="247" name="直線コネクタ 246"/>
        <xdr:cNvCxnSpPr/>
      </xdr:nvCxnSpPr>
      <xdr:spPr>
        <a:xfrm>
          <a:off x="1130300" y="16613677"/>
          <a:ext cx="889000" cy="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170200</xdr:rowOff>
    </xdr:from>
    <xdr:to>
      <xdr:col>10</xdr:col>
      <xdr:colOff>165100</xdr:colOff>
      <xdr:row>97</xdr:row>
      <xdr:rowOff>100350</xdr:rowOff>
    </xdr:to>
    <xdr:sp macro="" textlink="">
      <xdr:nvSpPr>
        <xdr:cNvPr id="248" name="フローチャート: 判断 247"/>
        <xdr:cNvSpPr/>
      </xdr:nvSpPr>
      <xdr:spPr>
        <a:xfrm>
          <a:off x="1968500" y="1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91477</xdr:rowOff>
    </xdr:from>
    <xdr:ext cx="534377" cy="259045"/>
    <xdr:sp macro="" textlink="">
      <xdr:nvSpPr>
        <xdr:cNvPr id="249" name="テキスト ボックス 248"/>
        <xdr:cNvSpPr txBox="1"/>
      </xdr:nvSpPr>
      <xdr:spPr>
        <a:xfrm>
          <a:off x="1752111" y="1672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62382</xdr:rowOff>
    </xdr:from>
    <xdr:to>
      <xdr:col>6</xdr:col>
      <xdr:colOff>38100</xdr:colOff>
      <xdr:row>97</xdr:row>
      <xdr:rowOff>163982</xdr:rowOff>
    </xdr:to>
    <xdr:sp macro="" textlink="">
      <xdr:nvSpPr>
        <xdr:cNvPr id="250" name="フローチャート: 判断 249"/>
        <xdr:cNvSpPr/>
      </xdr:nvSpPr>
      <xdr:spPr>
        <a:xfrm>
          <a:off x="1079500" y="16693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155109</xdr:rowOff>
    </xdr:from>
    <xdr:ext cx="534377" cy="259045"/>
    <xdr:sp macro="" textlink="">
      <xdr:nvSpPr>
        <xdr:cNvPr id="251" name="テキスト ボックス 250"/>
        <xdr:cNvSpPr txBox="1"/>
      </xdr:nvSpPr>
      <xdr:spPr>
        <a:xfrm>
          <a:off x="863111" y="1678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5690</xdr:rowOff>
    </xdr:from>
    <xdr:to>
      <xdr:col>24</xdr:col>
      <xdr:colOff>114300</xdr:colOff>
      <xdr:row>96</xdr:row>
      <xdr:rowOff>107290</xdr:rowOff>
    </xdr:to>
    <xdr:sp macro="" textlink="">
      <xdr:nvSpPr>
        <xdr:cNvPr id="257" name="楕円 256"/>
        <xdr:cNvSpPr/>
      </xdr:nvSpPr>
      <xdr:spPr>
        <a:xfrm>
          <a:off x="4584700" y="164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155567</xdr:rowOff>
    </xdr:from>
    <xdr:ext cx="534377" cy="259045"/>
    <xdr:sp macro="" textlink="">
      <xdr:nvSpPr>
        <xdr:cNvPr id="258" name="扶助費該当値テキスト"/>
        <xdr:cNvSpPr txBox="1"/>
      </xdr:nvSpPr>
      <xdr:spPr>
        <a:xfrm>
          <a:off x="4686300" y="1644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39686</xdr:rowOff>
    </xdr:from>
    <xdr:to>
      <xdr:col>20</xdr:col>
      <xdr:colOff>38100</xdr:colOff>
      <xdr:row>97</xdr:row>
      <xdr:rowOff>141286</xdr:rowOff>
    </xdr:to>
    <xdr:sp macro="" textlink="">
      <xdr:nvSpPr>
        <xdr:cNvPr id="259" name="楕円 258"/>
        <xdr:cNvSpPr/>
      </xdr:nvSpPr>
      <xdr:spPr>
        <a:xfrm>
          <a:off x="3746500" y="1667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132413</xdr:rowOff>
    </xdr:from>
    <xdr:ext cx="534377" cy="259045"/>
    <xdr:sp macro="" textlink="">
      <xdr:nvSpPr>
        <xdr:cNvPr id="260" name="テキスト ボックス 259"/>
        <xdr:cNvSpPr txBox="1"/>
      </xdr:nvSpPr>
      <xdr:spPr>
        <a:xfrm>
          <a:off x="3530111" y="1676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4383</xdr:rowOff>
    </xdr:from>
    <xdr:to>
      <xdr:col>15</xdr:col>
      <xdr:colOff>101600</xdr:colOff>
      <xdr:row>97</xdr:row>
      <xdr:rowOff>105983</xdr:rowOff>
    </xdr:to>
    <xdr:sp macro="" textlink="">
      <xdr:nvSpPr>
        <xdr:cNvPr id="261" name="楕円 260"/>
        <xdr:cNvSpPr/>
      </xdr:nvSpPr>
      <xdr:spPr>
        <a:xfrm>
          <a:off x="2857500" y="1663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97110</xdr:rowOff>
    </xdr:from>
    <xdr:ext cx="534377" cy="259045"/>
    <xdr:sp macro="" textlink="">
      <xdr:nvSpPr>
        <xdr:cNvPr id="262" name="テキスト ボックス 261"/>
        <xdr:cNvSpPr txBox="1"/>
      </xdr:nvSpPr>
      <xdr:spPr>
        <a:xfrm>
          <a:off x="2641111" y="167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109409</xdr:rowOff>
    </xdr:from>
    <xdr:to>
      <xdr:col>10</xdr:col>
      <xdr:colOff>165100</xdr:colOff>
      <xdr:row>97</xdr:row>
      <xdr:rowOff>39559</xdr:rowOff>
    </xdr:to>
    <xdr:sp macro="" textlink="">
      <xdr:nvSpPr>
        <xdr:cNvPr id="263" name="楕円 262"/>
        <xdr:cNvSpPr/>
      </xdr:nvSpPr>
      <xdr:spPr>
        <a:xfrm>
          <a:off x="1968500" y="1656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56086</xdr:rowOff>
    </xdr:from>
    <xdr:ext cx="534377" cy="259045"/>
    <xdr:sp macro="" textlink="">
      <xdr:nvSpPr>
        <xdr:cNvPr id="264" name="テキスト ボックス 263"/>
        <xdr:cNvSpPr txBox="1"/>
      </xdr:nvSpPr>
      <xdr:spPr>
        <a:xfrm>
          <a:off x="1752111" y="1634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103677</xdr:rowOff>
    </xdr:from>
    <xdr:to>
      <xdr:col>6</xdr:col>
      <xdr:colOff>38100</xdr:colOff>
      <xdr:row>97</xdr:row>
      <xdr:rowOff>33827</xdr:rowOff>
    </xdr:to>
    <xdr:sp macro="" textlink="">
      <xdr:nvSpPr>
        <xdr:cNvPr id="265" name="楕円 264"/>
        <xdr:cNvSpPr/>
      </xdr:nvSpPr>
      <xdr:spPr>
        <a:xfrm>
          <a:off x="1079500" y="165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50354</xdr:rowOff>
    </xdr:from>
    <xdr:ext cx="534377" cy="259045"/>
    <xdr:sp macro="" textlink="">
      <xdr:nvSpPr>
        <xdr:cNvPr id="266" name="テキスト ボックス 265"/>
        <xdr:cNvSpPr txBox="1"/>
      </xdr:nvSpPr>
      <xdr:spPr>
        <a:xfrm>
          <a:off x="863111" y="1633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128052</xdr:rowOff>
    </xdr:from>
    <xdr:to>
      <xdr:col>54</xdr:col>
      <xdr:colOff>189865</xdr:colOff>
      <xdr:row>39</xdr:row>
      <xdr:rowOff>144522</xdr:rowOff>
    </xdr:to>
    <xdr:cxnSp macro="">
      <xdr:nvCxnSpPr>
        <xdr:cNvPr id="293" name="直線コネクタ 292"/>
        <xdr:cNvCxnSpPr/>
      </xdr:nvCxnSpPr>
      <xdr:spPr>
        <a:xfrm flipV="1">
          <a:off x="10475595" y="5785902"/>
          <a:ext cx="1270" cy="1045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148349</xdr:rowOff>
    </xdr:from>
    <xdr:ext cx="534377" cy="259045"/>
    <xdr:sp macro="" textlink="">
      <xdr:nvSpPr>
        <xdr:cNvPr id="294" name="補助費等最小値テキスト"/>
        <xdr:cNvSpPr txBox="1"/>
      </xdr:nvSpPr>
      <xdr:spPr>
        <a:xfrm>
          <a:off x="10528300" y="683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144522</xdr:rowOff>
    </xdr:from>
    <xdr:to>
      <xdr:col>55</xdr:col>
      <xdr:colOff>88900</xdr:colOff>
      <xdr:row>39</xdr:row>
      <xdr:rowOff>144522</xdr:rowOff>
    </xdr:to>
    <xdr:cxnSp macro="">
      <xdr:nvCxnSpPr>
        <xdr:cNvPr id="295" name="直線コネクタ 294"/>
        <xdr:cNvCxnSpPr/>
      </xdr:nvCxnSpPr>
      <xdr:spPr>
        <a:xfrm>
          <a:off x="10388600" y="6831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74729</xdr:rowOff>
    </xdr:from>
    <xdr:ext cx="599010" cy="259045"/>
    <xdr:sp macro="" textlink="">
      <xdr:nvSpPr>
        <xdr:cNvPr id="296" name="補助費等最大値テキスト"/>
        <xdr:cNvSpPr txBox="1"/>
      </xdr:nvSpPr>
      <xdr:spPr>
        <a:xfrm>
          <a:off x="10528300" y="556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128052</xdr:rowOff>
    </xdr:from>
    <xdr:to>
      <xdr:col>55</xdr:col>
      <xdr:colOff>88900</xdr:colOff>
      <xdr:row>33</xdr:row>
      <xdr:rowOff>128052</xdr:rowOff>
    </xdr:to>
    <xdr:cxnSp macro="">
      <xdr:nvCxnSpPr>
        <xdr:cNvPr id="297" name="直線コネクタ 296"/>
        <xdr:cNvCxnSpPr/>
      </xdr:nvCxnSpPr>
      <xdr:spPr>
        <a:xfrm>
          <a:off x="10388600" y="5785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64959</xdr:rowOff>
    </xdr:from>
    <xdr:to>
      <xdr:col>55</xdr:col>
      <xdr:colOff>0</xdr:colOff>
      <xdr:row>38</xdr:row>
      <xdr:rowOff>127835</xdr:rowOff>
    </xdr:to>
    <xdr:cxnSp macro="">
      <xdr:nvCxnSpPr>
        <xdr:cNvPr id="298" name="直線コネクタ 297"/>
        <xdr:cNvCxnSpPr/>
      </xdr:nvCxnSpPr>
      <xdr:spPr>
        <a:xfrm>
          <a:off x="9639300" y="6408609"/>
          <a:ext cx="838200" cy="23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31821</xdr:rowOff>
    </xdr:from>
    <xdr:ext cx="534377" cy="259045"/>
    <xdr:sp macro="" textlink="">
      <xdr:nvSpPr>
        <xdr:cNvPr id="299" name="補助費等平均値テキスト"/>
        <xdr:cNvSpPr txBox="1"/>
      </xdr:nvSpPr>
      <xdr:spPr>
        <a:xfrm>
          <a:off x="10528300" y="6204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8944</xdr:rowOff>
    </xdr:from>
    <xdr:to>
      <xdr:col>55</xdr:col>
      <xdr:colOff>50800</xdr:colOff>
      <xdr:row>37</xdr:row>
      <xdr:rowOff>110544</xdr:rowOff>
    </xdr:to>
    <xdr:sp macro="" textlink="">
      <xdr:nvSpPr>
        <xdr:cNvPr id="300" name="フローチャート: 判断 299"/>
        <xdr:cNvSpPr/>
      </xdr:nvSpPr>
      <xdr:spPr>
        <a:xfrm>
          <a:off x="104267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79676</xdr:rowOff>
    </xdr:from>
    <xdr:to>
      <xdr:col>50</xdr:col>
      <xdr:colOff>114300</xdr:colOff>
      <xdr:row>37</xdr:row>
      <xdr:rowOff>64959</xdr:rowOff>
    </xdr:to>
    <xdr:cxnSp macro="">
      <xdr:nvCxnSpPr>
        <xdr:cNvPr id="301" name="直線コネクタ 300"/>
        <xdr:cNvCxnSpPr/>
      </xdr:nvCxnSpPr>
      <xdr:spPr>
        <a:xfrm>
          <a:off x="8750300" y="5566076"/>
          <a:ext cx="889000" cy="84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43485</xdr:rowOff>
    </xdr:from>
    <xdr:to>
      <xdr:col>50</xdr:col>
      <xdr:colOff>165100</xdr:colOff>
      <xdr:row>37</xdr:row>
      <xdr:rowOff>145085</xdr:rowOff>
    </xdr:to>
    <xdr:sp macro="" textlink="">
      <xdr:nvSpPr>
        <xdr:cNvPr id="302" name="フローチャート: 判断 301"/>
        <xdr:cNvSpPr/>
      </xdr:nvSpPr>
      <xdr:spPr>
        <a:xfrm>
          <a:off x="9588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136212</xdr:rowOff>
    </xdr:from>
    <xdr:ext cx="534377" cy="259045"/>
    <xdr:sp macro="" textlink="">
      <xdr:nvSpPr>
        <xdr:cNvPr id="303" name="テキスト ボックス 302"/>
        <xdr:cNvSpPr txBox="1"/>
      </xdr:nvSpPr>
      <xdr:spPr>
        <a:xfrm>
          <a:off x="9372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79676</xdr:rowOff>
    </xdr:from>
    <xdr:to>
      <xdr:col>45</xdr:col>
      <xdr:colOff>177800</xdr:colOff>
      <xdr:row>39</xdr:row>
      <xdr:rowOff>121760</xdr:rowOff>
    </xdr:to>
    <xdr:cxnSp macro="">
      <xdr:nvCxnSpPr>
        <xdr:cNvPr id="304" name="直線コネクタ 303"/>
        <xdr:cNvCxnSpPr/>
      </xdr:nvCxnSpPr>
      <xdr:spPr>
        <a:xfrm flipV="1">
          <a:off x="7861300" y="5566076"/>
          <a:ext cx="889000" cy="124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149675</xdr:rowOff>
    </xdr:from>
    <xdr:to>
      <xdr:col>46</xdr:col>
      <xdr:colOff>38100</xdr:colOff>
      <xdr:row>31</xdr:row>
      <xdr:rowOff>79825</xdr:rowOff>
    </xdr:to>
    <xdr:sp macro="" textlink="">
      <xdr:nvSpPr>
        <xdr:cNvPr id="305" name="フローチャート: 判断 304"/>
        <xdr:cNvSpPr/>
      </xdr:nvSpPr>
      <xdr:spPr>
        <a:xfrm>
          <a:off x="8699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96352</xdr:rowOff>
    </xdr:from>
    <xdr:ext cx="599010" cy="259045"/>
    <xdr:sp macro="" textlink="">
      <xdr:nvSpPr>
        <xdr:cNvPr id="306" name="テキスト ボックス 305"/>
        <xdr:cNvSpPr txBox="1"/>
      </xdr:nvSpPr>
      <xdr:spPr>
        <a:xfrm>
          <a:off x="8450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97279</xdr:rowOff>
    </xdr:from>
    <xdr:to>
      <xdr:col>41</xdr:col>
      <xdr:colOff>50800</xdr:colOff>
      <xdr:row>39</xdr:row>
      <xdr:rowOff>121760</xdr:rowOff>
    </xdr:to>
    <xdr:cxnSp macro="">
      <xdr:nvCxnSpPr>
        <xdr:cNvPr id="307" name="直線コネクタ 306"/>
        <xdr:cNvCxnSpPr/>
      </xdr:nvCxnSpPr>
      <xdr:spPr>
        <a:xfrm>
          <a:off x="6972300" y="6783829"/>
          <a:ext cx="889000" cy="2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8705</xdr:rowOff>
    </xdr:from>
    <xdr:to>
      <xdr:col>41</xdr:col>
      <xdr:colOff>101600</xdr:colOff>
      <xdr:row>38</xdr:row>
      <xdr:rowOff>110305</xdr:rowOff>
    </xdr:to>
    <xdr:sp macro="" textlink="">
      <xdr:nvSpPr>
        <xdr:cNvPr id="308" name="フローチャート: 判断 307"/>
        <xdr:cNvSpPr/>
      </xdr:nvSpPr>
      <xdr:spPr>
        <a:xfrm>
          <a:off x="7810500" y="65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126832</xdr:rowOff>
    </xdr:from>
    <xdr:ext cx="534377" cy="259045"/>
    <xdr:sp macro="" textlink="">
      <xdr:nvSpPr>
        <xdr:cNvPr id="309" name="テキスト ボックス 308"/>
        <xdr:cNvSpPr txBox="1"/>
      </xdr:nvSpPr>
      <xdr:spPr>
        <a:xfrm>
          <a:off x="7594111" y="62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53587</xdr:rowOff>
    </xdr:from>
    <xdr:to>
      <xdr:col>36</xdr:col>
      <xdr:colOff>165100</xdr:colOff>
      <xdr:row>38</xdr:row>
      <xdr:rowOff>155187</xdr:rowOff>
    </xdr:to>
    <xdr:sp macro="" textlink="">
      <xdr:nvSpPr>
        <xdr:cNvPr id="310" name="フローチャート: 判断 309"/>
        <xdr:cNvSpPr/>
      </xdr:nvSpPr>
      <xdr:spPr>
        <a:xfrm>
          <a:off x="6921500" y="656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264</xdr:rowOff>
    </xdr:from>
    <xdr:ext cx="534377" cy="259045"/>
    <xdr:sp macro="" textlink="">
      <xdr:nvSpPr>
        <xdr:cNvPr id="311" name="テキスト ボックス 310"/>
        <xdr:cNvSpPr txBox="1"/>
      </xdr:nvSpPr>
      <xdr:spPr>
        <a:xfrm>
          <a:off x="6705111" y="634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77035</xdr:rowOff>
    </xdr:from>
    <xdr:to>
      <xdr:col>55</xdr:col>
      <xdr:colOff>50800</xdr:colOff>
      <xdr:row>39</xdr:row>
      <xdr:rowOff>7185</xdr:rowOff>
    </xdr:to>
    <xdr:sp macro="" textlink="">
      <xdr:nvSpPr>
        <xdr:cNvPr id="317" name="楕円 316"/>
        <xdr:cNvSpPr/>
      </xdr:nvSpPr>
      <xdr:spPr>
        <a:xfrm>
          <a:off x="10426700" y="659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55462</xdr:rowOff>
    </xdr:from>
    <xdr:ext cx="534377" cy="259045"/>
    <xdr:sp macro="" textlink="">
      <xdr:nvSpPr>
        <xdr:cNvPr id="318" name="補助費等該当値テキスト"/>
        <xdr:cNvSpPr txBox="1"/>
      </xdr:nvSpPr>
      <xdr:spPr>
        <a:xfrm>
          <a:off x="10528300" y="657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14159</xdr:rowOff>
    </xdr:from>
    <xdr:to>
      <xdr:col>50</xdr:col>
      <xdr:colOff>165100</xdr:colOff>
      <xdr:row>37</xdr:row>
      <xdr:rowOff>115759</xdr:rowOff>
    </xdr:to>
    <xdr:sp macro="" textlink="">
      <xdr:nvSpPr>
        <xdr:cNvPr id="319" name="楕円 318"/>
        <xdr:cNvSpPr/>
      </xdr:nvSpPr>
      <xdr:spPr>
        <a:xfrm>
          <a:off x="9588500" y="635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132286</xdr:rowOff>
    </xdr:from>
    <xdr:ext cx="534377" cy="259045"/>
    <xdr:sp macro="" textlink="">
      <xdr:nvSpPr>
        <xdr:cNvPr id="320" name="テキスト ボックス 319"/>
        <xdr:cNvSpPr txBox="1"/>
      </xdr:nvSpPr>
      <xdr:spPr>
        <a:xfrm>
          <a:off x="9372111" y="613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28876</xdr:rowOff>
    </xdr:from>
    <xdr:to>
      <xdr:col>46</xdr:col>
      <xdr:colOff>38100</xdr:colOff>
      <xdr:row>32</xdr:row>
      <xdr:rowOff>130476</xdr:rowOff>
    </xdr:to>
    <xdr:sp macro="" textlink="">
      <xdr:nvSpPr>
        <xdr:cNvPr id="321" name="楕円 320"/>
        <xdr:cNvSpPr/>
      </xdr:nvSpPr>
      <xdr:spPr>
        <a:xfrm>
          <a:off x="8699500" y="55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121603</xdr:rowOff>
    </xdr:from>
    <xdr:ext cx="599010" cy="259045"/>
    <xdr:sp macro="" textlink="">
      <xdr:nvSpPr>
        <xdr:cNvPr id="322" name="テキスト ボックス 321"/>
        <xdr:cNvSpPr txBox="1"/>
      </xdr:nvSpPr>
      <xdr:spPr>
        <a:xfrm>
          <a:off x="8450795" y="5608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70960</xdr:rowOff>
    </xdr:from>
    <xdr:to>
      <xdr:col>41</xdr:col>
      <xdr:colOff>101600</xdr:colOff>
      <xdr:row>40</xdr:row>
      <xdr:rowOff>1110</xdr:rowOff>
    </xdr:to>
    <xdr:sp macro="" textlink="">
      <xdr:nvSpPr>
        <xdr:cNvPr id="323" name="楕円 322"/>
        <xdr:cNvSpPr/>
      </xdr:nvSpPr>
      <xdr:spPr>
        <a:xfrm>
          <a:off x="7810500" y="67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163687</xdr:rowOff>
    </xdr:from>
    <xdr:ext cx="534377" cy="259045"/>
    <xdr:sp macro="" textlink="">
      <xdr:nvSpPr>
        <xdr:cNvPr id="324" name="テキスト ボックス 323"/>
        <xdr:cNvSpPr txBox="1"/>
      </xdr:nvSpPr>
      <xdr:spPr>
        <a:xfrm>
          <a:off x="7594111" y="685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46479</xdr:rowOff>
    </xdr:from>
    <xdr:to>
      <xdr:col>36</xdr:col>
      <xdr:colOff>165100</xdr:colOff>
      <xdr:row>39</xdr:row>
      <xdr:rowOff>148079</xdr:rowOff>
    </xdr:to>
    <xdr:sp macro="" textlink="">
      <xdr:nvSpPr>
        <xdr:cNvPr id="325" name="楕円 324"/>
        <xdr:cNvSpPr/>
      </xdr:nvSpPr>
      <xdr:spPr>
        <a:xfrm>
          <a:off x="6921500" y="673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139206</xdr:rowOff>
    </xdr:from>
    <xdr:ext cx="534377" cy="259045"/>
    <xdr:sp macro="" textlink="">
      <xdr:nvSpPr>
        <xdr:cNvPr id="326" name="テキスト ボックス 325"/>
        <xdr:cNvSpPr txBox="1"/>
      </xdr:nvSpPr>
      <xdr:spPr>
        <a:xfrm>
          <a:off x="6705111" y="682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141050</xdr:rowOff>
    </xdr:from>
    <xdr:to>
      <xdr:col>54</xdr:col>
      <xdr:colOff>189865</xdr:colOff>
      <xdr:row>58</xdr:row>
      <xdr:rowOff>92184</xdr:rowOff>
    </xdr:to>
    <xdr:cxnSp macro="">
      <xdr:nvCxnSpPr>
        <xdr:cNvPr id="352" name="直線コネクタ 351"/>
        <xdr:cNvCxnSpPr/>
      </xdr:nvCxnSpPr>
      <xdr:spPr>
        <a:xfrm flipV="1">
          <a:off x="10475595" y="8713550"/>
          <a:ext cx="1270" cy="132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96011</xdr:rowOff>
    </xdr:from>
    <xdr:ext cx="534377" cy="259045"/>
    <xdr:sp macro="" textlink="">
      <xdr:nvSpPr>
        <xdr:cNvPr id="353" name="普通建設事業費最小値テキスト"/>
        <xdr:cNvSpPr txBox="1"/>
      </xdr:nvSpPr>
      <xdr:spPr>
        <a:xfrm>
          <a:off x="10528300" y="100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92184</xdr:rowOff>
    </xdr:from>
    <xdr:to>
      <xdr:col>55</xdr:col>
      <xdr:colOff>88900</xdr:colOff>
      <xdr:row>58</xdr:row>
      <xdr:rowOff>92184</xdr:rowOff>
    </xdr:to>
    <xdr:cxnSp macro="">
      <xdr:nvCxnSpPr>
        <xdr:cNvPr id="354" name="直線コネクタ 353"/>
        <xdr:cNvCxnSpPr/>
      </xdr:nvCxnSpPr>
      <xdr:spPr>
        <a:xfrm>
          <a:off x="10388600" y="1003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87727</xdr:rowOff>
    </xdr:from>
    <xdr:ext cx="599010" cy="259045"/>
    <xdr:sp macro="" textlink="">
      <xdr:nvSpPr>
        <xdr:cNvPr id="355" name="普通建設事業費最大値テキスト"/>
        <xdr:cNvSpPr txBox="1"/>
      </xdr:nvSpPr>
      <xdr:spPr>
        <a:xfrm>
          <a:off x="10528300" y="8488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141050</xdr:rowOff>
    </xdr:from>
    <xdr:to>
      <xdr:col>55</xdr:col>
      <xdr:colOff>88900</xdr:colOff>
      <xdr:row>50</xdr:row>
      <xdr:rowOff>141050</xdr:rowOff>
    </xdr:to>
    <xdr:cxnSp macro="">
      <xdr:nvCxnSpPr>
        <xdr:cNvPr id="356" name="直線コネクタ 355"/>
        <xdr:cNvCxnSpPr/>
      </xdr:nvCxnSpPr>
      <xdr:spPr>
        <a:xfrm>
          <a:off x="10388600" y="871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142661</xdr:rowOff>
    </xdr:from>
    <xdr:to>
      <xdr:col>55</xdr:col>
      <xdr:colOff>0</xdr:colOff>
      <xdr:row>57</xdr:row>
      <xdr:rowOff>167382</xdr:rowOff>
    </xdr:to>
    <xdr:cxnSp macro="">
      <xdr:nvCxnSpPr>
        <xdr:cNvPr id="357" name="直線コネクタ 356"/>
        <xdr:cNvCxnSpPr/>
      </xdr:nvCxnSpPr>
      <xdr:spPr>
        <a:xfrm flipV="1">
          <a:off x="9639300" y="9743861"/>
          <a:ext cx="838200" cy="19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168753</xdr:rowOff>
    </xdr:from>
    <xdr:ext cx="534377" cy="259045"/>
    <xdr:sp macro="" textlink="">
      <xdr:nvSpPr>
        <xdr:cNvPr id="358" name="普通建設事業費平均値テキスト"/>
        <xdr:cNvSpPr txBox="1"/>
      </xdr:nvSpPr>
      <xdr:spPr>
        <a:xfrm>
          <a:off x="10528300" y="9427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145876</xdr:rowOff>
    </xdr:from>
    <xdr:to>
      <xdr:col>55</xdr:col>
      <xdr:colOff>50800</xdr:colOff>
      <xdr:row>56</xdr:row>
      <xdr:rowOff>76026</xdr:rowOff>
    </xdr:to>
    <xdr:sp macro="" textlink="">
      <xdr:nvSpPr>
        <xdr:cNvPr id="359" name="フローチャート: 判断 358"/>
        <xdr:cNvSpPr/>
      </xdr:nvSpPr>
      <xdr:spPr>
        <a:xfrm>
          <a:off x="104267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140353</xdr:rowOff>
    </xdr:from>
    <xdr:to>
      <xdr:col>50</xdr:col>
      <xdr:colOff>114300</xdr:colOff>
      <xdr:row>57</xdr:row>
      <xdr:rowOff>167382</xdr:rowOff>
    </xdr:to>
    <xdr:cxnSp macro="">
      <xdr:nvCxnSpPr>
        <xdr:cNvPr id="360" name="直線コネクタ 359"/>
        <xdr:cNvCxnSpPr/>
      </xdr:nvCxnSpPr>
      <xdr:spPr>
        <a:xfrm>
          <a:off x="8750300" y="9741553"/>
          <a:ext cx="889000" cy="19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143601</xdr:rowOff>
    </xdr:from>
    <xdr:to>
      <xdr:col>50</xdr:col>
      <xdr:colOff>165100</xdr:colOff>
      <xdr:row>56</xdr:row>
      <xdr:rowOff>73751</xdr:rowOff>
    </xdr:to>
    <xdr:sp macro="" textlink="">
      <xdr:nvSpPr>
        <xdr:cNvPr id="361" name="フローチャート: 判断 360"/>
        <xdr:cNvSpPr/>
      </xdr:nvSpPr>
      <xdr:spPr>
        <a:xfrm>
          <a:off x="9588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90278</xdr:rowOff>
    </xdr:from>
    <xdr:ext cx="534377" cy="259045"/>
    <xdr:sp macro="" textlink="">
      <xdr:nvSpPr>
        <xdr:cNvPr id="362" name="テキスト ボックス 361"/>
        <xdr:cNvSpPr txBox="1"/>
      </xdr:nvSpPr>
      <xdr:spPr>
        <a:xfrm>
          <a:off x="9372111" y="934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140353</xdr:rowOff>
    </xdr:from>
    <xdr:to>
      <xdr:col>45</xdr:col>
      <xdr:colOff>177800</xdr:colOff>
      <xdr:row>57</xdr:row>
      <xdr:rowOff>114935</xdr:rowOff>
    </xdr:to>
    <xdr:cxnSp macro="">
      <xdr:nvCxnSpPr>
        <xdr:cNvPr id="363" name="直線コネクタ 362"/>
        <xdr:cNvCxnSpPr/>
      </xdr:nvCxnSpPr>
      <xdr:spPr>
        <a:xfrm flipV="1">
          <a:off x="7861300" y="9741553"/>
          <a:ext cx="889000" cy="14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39239</xdr:rowOff>
    </xdr:from>
    <xdr:to>
      <xdr:col>46</xdr:col>
      <xdr:colOff>38100</xdr:colOff>
      <xdr:row>55</xdr:row>
      <xdr:rowOff>140839</xdr:rowOff>
    </xdr:to>
    <xdr:sp macro="" textlink="">
      <xdr:nvSpPr>
        <xdr:cNvPr id="364" name="フローチャート: 判断 363"/>
        <xdr:cNvSpPr/>
      </xdr:nvSpPr>
      <xdr:spPr>
        <a:xfrm>
          <a:off x="8699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157366</xdr:rowOff>
    </xdr:from>
    <xdr:ext cx="534377" cy="259045"/>
    <xdr:sp macro="" textlink="">
      <xdr:nvSpPr>
        <xdr:cNvPr id="365" name="テキスト ボックス 364"/>
        <xdr:cNvSpPr txBox="1"/>
      </xdr:nvSpPr>
      <xdr:spPr>
        <a:xfrm>
          <a:off x="8483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114935</xdr:rowOff>
    </xdr:from>
    <xdr:to>
      <xdr:col>41</xdr:col>
      <xdr:colOff>50800</xdr:colOff>
      <xdr:row>58</xdr:row>
      <xdr:rowOff>104691</xdr:rowOff>
    </xdr:to>
    <xdr:cxnSp macro="">
      <xdr:nvCxnSpPr>
        <xdr:cNvPr id="366" name="直線コネクタ 365"/>
        <xdr:cNvCxnSpPr/>
      </xdr:nvCxnSpPr>
      <xdr:spPr>
        <a:xfrm flipV="1">
          <a:off x="6972300" y="9887585"/>
          <a:ext cx="889000" cy="16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54795</xdr:rowOff>
    </xdr:from>
    <xdr:to>
      <xdr:col>41</xdr:col>
      <xdr:colOff>101600</xdr:colOff>
      <xdr:row>55</xdr:row>
      <xdr:rowOff>156395</xdr:rowOff>
    </xdr:to>
    <xdr:sp macro="" textlink="">
      <xdr:nvSpPr>
        <xdr:cNvPr id="367" name="フローチャート: 判断 366"/>
        <xdr:cNvSpPr/>
      </xdr:nvSpPr>
      <xdr:spPr>
        <a:xfrm>
          <a:off x="7810500" y="94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1472</xdr:rowOff>
    </xdr:from>
    <xdr:ext cx="534377" cy="259045"/>
    <xdr:sp macro="" textlink="">
      <xdr:nvSpPr>
        <xdr:cNvPr id="368" name="テキスト ボックス 367"/>
        <xdr:cNvSpPr txBox="1"/>
      </xdr:nvSpPr>
      <xdr:spPr>
        <a:xfrm>
          <a:off x="7594111" y="925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138604</xdr:rowOff>
    </xdr:from>
    <xdr:to>
      <xdr:col>36</xdr:col>
      <xdr:colOff>165100</xdr:colOff>
      <xdr:row>56</xdr:row>
      <xdr:rowOff>68754</xdr:rowOff>
    </xdr:to>
    <xdr:sp macro="" textlink="">
      <xdr:nvSpPr>
        <xdr:cNvPr id="369" name="フローチャート: 判断 368"/>
        <xdr:cNvSpPr/>
      </xdr:nvSpPr>
      <xdr:spPr>
        <a:xfrm>
          <a:off x="6921500" y="956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85281</xdr:rowOff>
    </xdr:from>
    <xdr:ext cx="534377" cy="259045"/>
    <xdr:sp macro="" textlink="">
      <xdr:nvSpPr>
        <xdr:cNvPr id="370" name="テキスト ボックス 369"/>
        <xdr:cNvSpPr txBox="1"/>
      </xdr:nvSpPr>
      <xdr:spPr>
        <a:xfrm>
          <a:off x="6705111" y="934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91861</xdr:rowOff>
    </xdr:from>
    <xdr:to>
      <xdr:col>55</xdr:col>
      <xdr:colOff>50800</xdr:colOff>
      <xdr:row>57</xdr:row>
      <xdr:rowOff>22011</xdr:rowOff>
    </xdr:to>
    <xdr:sp macro="" textlink="">
      <xdr:nvSpPr>
        <xdr:cNvPr id="376" name="楕円 375"/>
        <xdr:cNvSpPr/>
      </xdr:nvSpPr>
      <xdr:spPr>
        <a:xfrm>
          <a:off x="10426700" y="969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70288</xdr:rowOff>
    </xdr:from>
    <xdr:ext cx="534377" cy="259045"/>
    <xdr:sp macro="" textlink="">
      <xdr:nvSpPr>
        <xdr:cNvPr id="377" name="普通建設事業費該当値テキスト"/>
        <xdr:cNvSpPr txBox="1"/>
      </xdr:nvSpPr>
      <xdr:spPr>
        <a:xfrm>
          <a:off x="10528300" y="967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116582</xdr:rowOff>
    </xdr:from>
    <xdr:to>
      <xdr:col>50</xdr:col>
      <xdr:colOff>165100</xdr:colOff>
      <xdr:row>58</xdr:row>
      <xdr:rowOff>46732</xdr:rowOff>
    </xdr:to>
    <xdr:sp macro="" textlink="">
      <xdr:nvSpPr>
        <xdr:cNvPr id="378" name="楕円 377"/>
        <xdr:cNvSpPr/>
      </xdr:nvSpPr>
      <xdr:spPr>
        <a:xfrm>
          <a:off x="9588500" y="988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37859</xdr:rowOff>
    </xdr:from>
    <xdr:ext cx="534377" cy="259045"/>
    <xdr:sp macro="" textlink="">
      <xdr:nvSpPr>
        <xdr:cNvPr id="379" name="テキスト ボックス 378"/>
        <xdr:cNvSpPr txBox="1"/>
      </xdr:nvSpPr>
      <xdr:spPr>
        <a:xfrm>
          <a:off x="9372111" y="998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89553</xdr:rowOff>
    </xdr:from>
    <xdr:to>
      <xdr:col>46</xdr:col>
      <xdr:colOff>38100</xdr:colOff>
      <xdr:row>57</xdr:row>
      <xdr:rowOff>19703</xdr:rowOff>
    </xdr:to>
    <xdr:sp macro="" textlink="">
      <xdr:nvSpPr>
        <xdr:cNvPr id="380" name="楕円 379"/>
        <xdr:cNvSpPr/>
      </xdr:nvSpPr>
      <xdr:spPr>
        <a:xfrm>
          <a:off x="8699500" y="969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10830</xdr:rowOff>
    </xdr:from>
    <xdr:ext cx="534377" cy="259045"/>
    <xdr:sp macro="" textlink="">
      <xdr:nvSpPr>
        <xdr:cNvPr id="381" name="テキスト ボックス 380"/>
        <xdr:cNvSpPr txBox="1"/>
      </xdr:nvSpPr>
      <xdr:spPr>
        <a:xfrm>
          <a:off x="8483111" y="978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64135</xdr:rowOff>
    </xdr:from>
    <xdr:to>
      <xdr:col>41</xdr:col>
      <xdr:colOff>101600</xdr:colOff>
      <xdr:row>57</xdr:row>
      <xdr:rowOff>165735</xdr:rowOff>
    </xdr:to>
    <xdr:sp macro="" textlink="">
      <xdr:nvSpPr>
        <xdr:cNvPr id="382" name="楕円 381"/>
        <xdr:cNvSpPr/>
      </xdr:nvSpPr>
      <xdr:spPr>
        <a:xfrm>
          <a:off x="7810500" y="983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156862</xdr:rowOff>
    </xdr:from>
    <xdr:ext cx="534377" cy="259045"/>
    <xdr:sp macro="" textlink="">
      <xdr:nvSpPr>
        <xdr:cNvPr id="383" name="テキスト ボックス 382"/>
        <xdr:cNvSpPr txBox="1"/>
      </xdr:nvSpPr>
      <xdr:spPr>
        <a:xfrm>
          <a:off x="7594111" y="992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53891</xdr:rowOff>
    </xdr:from>
    <xdr:to>
      <xdr:col>36</xdr:col>
      <xdr:colOff>165100</xdr:colOff>
      <xdr:row>58</xdr:row>
      <xdr:rowOff>155491</xdr:rowOff>
    </xdr:to>
    <xdr:sp macro="" textlink="">
      <xdr:nvSpPr>
        <xdr:cNvPr id="384" name="楕円 383"/>
        <xdr:cNvSpPr/>
      </xdr:nvSpPr>
      <xdr:spPr>
        <a:xfrm>
          <a:off x="6921500" y="999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146618</xdr:rowOff>
    </xdr:from>
    <xdr:ext cx="534377" cy="259045"/>
    <xdr:sp macro="" textlink="">
      <xdr:nvSpPr>
        <xdr:cNvPr id="385" name="テキスト ボックス 384"/>
        <xdr:cNvSpPr txBox="1"/>
      </xdr:nvSpPr>
      <xdr:spPr>
        <a:xfrm>
          <a:off x="6705111" y="1009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123218</xdr:rowOff>
    </xdr:from>
    <xdr:to>
      <xdr:col>54</xdr:col>
      <xdr:colOff>189865</xdr:colOff>
      <xdr:row>78</xdr:row>
      <xdr:rowOff>139700</xdr:rowOff>
    </xdr:to>
    <xdr:cxnSp macro="">
      <xdr:nvCxnSpPr>
        <xdr:cNvPr id="407" name="直線コネクタ 406"/>
        <xdr:cNvCxnSpPr/>
      </xdr:nvCxnSpPr>
      <xdr:spPr>
        <a:xfrm flipV="1">
          <a:off x="10475595" y="12296168"/>
          <a:ext cx="1270" cy="121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8"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9" name="直線コネクタ 408"/>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69895</xdr:rowOff>
    </xdr:from>
    <xdr:ext cx="534377" cy="259045"/>
    <xdr:sp macro="" textlink="">
      <xdr:nvSpPr>
        <xdr:cNvPr id="410" name="普通建設事業費 （ うち新規整備　）最大値テキスト"/>
        <xdr:cNvSpPr txBox="1"/>
      </xdr:nvSpPr>
      <xdr:spPr>
        <a:xfrm>
          <a:off x="10528300" y="1207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123218</xdr:rowOff>
    </xdr:from>
    <xdr:to>
      <xdr:col>55</xdr:col>
      <xdr:colOff>88900</xdr:colOff>
      <xdr:row>71</xdr:row>
      <xdr:rowOff>123218</xdr:rowOff>
    </xdr:to>
    <xdr:cxnSp macro="">
      <xdr:nvCxnSpPr>
        <xdr:cNvPr id="411" name="直線コネクタ 410"/>
        <xdr:cNvCxnSpPr/>
      </xdr:nvCxnSpPr>
      <xdr:spPr>
        <a:xfrm>
          <a:off x="10388600" y="12296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76561</xdr:rowOff>
    </xdr:from>
    <xdr:to>
      <xdr:col>55</xdr:col>
      <xdr:colOff>0</xdr:colOff>
      <xdr:row>78</xdr:row>
      <xdr:rowOff>111125</xdr:rowOff>
    </xdr:to>
    <xdr:cxnSp macro="">
      <xdr:nvCxnSpPr>
        <xdr:cNvPr id="412" name="直線コネクタ 411"/>
        <xdr:cNvCxnSpPr/>
      </xdr:nvCxnSpPr>
      <xdr:spPr>
        <a:xfrm>
          <a:off x="9639300" y="13449661"/>
          <a:ext cx="838200" cy="3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26029</xdr:rowOff>
    </xdr:from>
    <xdr:ext cx="534377" cy="259045"/>
    <xdr:sp macro="" textlink="">
      <xdr:nvSpPr>
        <xdr:cNvPr id="413" name="普通建設事業費 （ うち新規整備　）平均値テキスト"/>
        <xdr:cNvSpPr txBox="1"/>
      </xdr:nvSpPr>
      <xdr:spPr>
        <a:xfrm>
          <a:off x="10528300" y="13056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3152</xdr:rowOff>
    </xdr:from>
    <xdr:to>
      <xdr:col>55</xdr:col>
      <xdr:colOff>50800</xdr:colOff>
      <xdr:row>77</xdr:row>
      <xdr:rowOff>104752</xdr:rowOff>
    </xdr:to>
    <xdr:sp macro="" textlink="">
      <xdr:nvSpPr>
        <xdr:cNvPr id="414" name="フローチャート: 判断 413"/>
        <xdr:cNvSpPr/>
      </xdr:nvSpPr>
      <xdr:spPr>
        <a:xfrm>
          <a:off x="104267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66503</xdr:rowOff>
    </xdr:from>
    <xdr:to>
      <xdr:col>50</xdr:col>
      <xdr:colOff>114300</xdr:colOff>
      <xdr:row>78</xdr:row>
      <xdr:rowOff>76561</xdr:rowOff>
    </xdr:to>
    <xdr:cxnSp macro="">
      <xdr:nvCxnSpPr>
        <xdr:cNvPr id="415" name="直線コネクタ 414"/>
        <xdr:cNvCxnSpPr/>
      </xdr:nvCxnSpPr>
      <xdr:spPr>
        <a:xfrm>
          <a:off x="8750300" y="13096703"/>
          <a:ext cx="889000" cy="35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135306</xdr:rowOff>
    </xdr:from>
    <xdr:to>
      <xdr:col>50</xdr:col>
      <xdr:colOff>165100</xdr:colOff>
      <xdr:row>77</xdr:row>
      <xdr:rowOff>65456</xdr:rowOff>
    </xdr:to>
    <xdr:sp macro="" textlink="">
      <xdr:nvSpPr>
        <xdr:cNvPr id="416" name="フローチャート: 判断 415"/>
        <xdr:cNvSpPr/>
      </xdr:nvSpPr>
      <xdr:spPr>
        <a:xfrm>
          <a:off x="9588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81983</xdr:rowOff>
    </xdr:from>
    <xdr:ext cx="534377" cy="259045"/>
    <xdr:sp macro="" textlink="">
      <xdr:nvSpPr>
        <xdr:cNvPr id="417" name="テキスト ボックス 416"/>
        <xdr:cNvSpPr txBox="1"/>
      </xdr:nvSpPr>
      <xdr:spPr>
        <a:xfrm>
          <a:off x="9372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66503</xdr:rowOff>
    </xdr:from>
    <xdr:to>
      <xdr:col>45</xdr:col>
      <xdr:colOff>177800</xdr:colOff>
      <xdr:row>77</xdr:row>
      <xdr:rowOff>63919</xdr:rowOff>
    </xdr:to>
    <xdr:cxnSp macro="">
      <xdr:nvCxnSpPr>
        <xdr:cNvPr id="418" name="直線コネクタ 417"/>
        <xdr:cNvCxnSpPr/>
      </xdr:nvCxnSpPr>
      <xdr:spPr>
        <a:xfrm flipV="1">
          <a:off x="7861300" y="13096703"/>
          <a:ext cx="889000" cy="168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7862</xdr:rowOff>
    </xdr:from>
    <xdr:to>
      <xdr:col>46</xdr:col>
      <xdr:colOff>38100</xdr:colOff>
      <xdr:row>76</xdr:row>
      <xdr:rowOff>109462</xdr:rowOff>
    </xdr:to>
    <xdr:sp macro="" textlink="">
      <xdr:nvSpPr>
        <xdr:cNvPr id="419" name="フローチャート: 判断 418"/>
        <xdr:cNvSpPr/>
      </xdr:nvSpPr>
      <xdr:spPr>
        <a:xfrm>
          <a:off x="8699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125989</xdr:rowOff>
    </xdr:from>
    <xdr:ext cx="534377" cy="259045"/>
    <xdr:sp macro="" textlink="">
      <xdr:nvSpPr>
        <xdr:cNvPr id="420" name="テキスト ボックス 419"/>
        <xdr:cNvSpPr txBox="1"/>
      </xdr:nvSpPr>
      <xdr:spPr>
        <a:xfrm>
          <a:off x="8483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63919</xdr:rowOff>
    </xdr:from>
    <xdr:to>
      <xdr:col>41</xdr:col>
      <xdr:colOff>50800</xdr:colOff>
      <xdr:row>78</xdr:row>
      <xdr:rowOff>130739</xdr:rowOff>
    </xdr:to>
    <xdr:cxnSp macro="">
      <xdr:nvCxnSpPr>
        <xdr:cNvPr id="421" name="直線コネクタ 420"/>
        <xdr:cNvCxnSpPr/>
      </xdr:nvCxnSpPr>
      <xdr:spPr>
        <a:xfrm flipV="1">
          <a:off x="6972300" y="13265569"/>
          <a:ext cx="889000" cy="23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34013</xdr:rowOff>
    </xdr:from>
    <xdr:to>
      <xdr:col>41</xdr:col>
      <xdr:colOff>101600</xdr:colOff>
      <xdr:row>76</xdr:row>
      <xdr:rowOff>135613</xdr:rowOff>
    </xdr:to>
    <xdr:sp macro="" textlink="">
      <xdr:nvSpPr>
        <xdr:cNvPr id="422" name="フローチャート: 判断 421"/>
        <xdr:cNvSpPr/>
      </xdr:nvSpPr>
      <xdr:spPr>
        <a:xfrm>
          <a:off x="7810500" y="1306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152140</xdr:rowOff>
    </xdr:from>
    <xdr:ext cx="534377" cy="259045"/>
    <xdr:sp macro="" textlink="">
      <xdr:nvSpPr>
        <xdr:cNvPr id="423" name="テキスト ボックス 422"/>
        <xdr:cNvSpPr txBox="1"/>
      </xdr:nvSpPr>
      <xdr:spPr>
        <a:xfrm>
          <a:off x="7594111" y="128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108172</xdr:rowOff>
    </xdr:from>
    <xdr:to>
      <xdr:col>36</xdr:col>
      <xdr:colOff>165100</xdr:colOff>
      <xdr:row>77</xdr:row>
      <xdr:rowOff>38322</xdr:rowOff>
    </xdr:to>
    <xdr:sp macro="" textlink="">
      <xdr:nvSpPr>
        <xdr:cNvPr id="424" name="フローチャート: 判断 423"/>
        <xdr:cNvSpPr/>
      </xdr:nvSpPr>
      <xdr:spPr>
        <a:xfrm>
          <a:off x="6921500" y="131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54848</xdr:rowOff>
    </xdr:from>
    <xdr:ext cx="534377" cy="259045"/>
    <xdr:sp macro="" textlink="">
      <xdr:nvSpPr>
        <xdr:cNvPr id="425" name="テキスト ボックス 424"/>
        <xdr:cNvSpPr txBox="1"/>
      </xdr:nvSpPr>
      <xdr:spPr>
        <a:xfrm>
          <a:off x="6705111" y="1291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60325</xdr:rowOff>
    </xdr:from>
    <xdr:to>
      <xdr:col>55</xdr:col>
      <xdr:colOff>50800</xdr:colOff>
      <xdr:row>78</xdr:row>
      <xdr:rowOff>161925</xdr:rowOff>
    </xdr:to>
    <xdr:sp macro="" textlink="">
      <xdr:nvSpPr>
        <xdr:cNvPr id="431" name="楕円 430"/>
        <xdr:cNvSpPr/>
      </xdr:nvSpPr>
      <xdr:spPr>
        <a:xfrm>
          <a:off x="104267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146702</xdr:rowOff>
    </xdr:from>
    <xdr:ext cx="469744" cy="259045"/>
    <xdr:sp macro="" textlink="">
      <xdr:nvSpPr>
        <xdr:cNvPr id="432" name="普通建設事業費 （ うち新規整備　）該当値テキスト"/>
        <xdr:cNvSpPr txBox="1"/>
      </xdr:nvSpPr>
      <xdr:spPr>
        <a:xfrm>
          <a:off x="10528300" y="133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25761</xdr:rowOff>
    </xdr:from>
    <xdr:to>
      <xdr:col>50</xdr:col>
      <xdr:colOff>165100</xdr:colOff>
      <xdr:row>78</xdr:row>
      <xdr:rowOff>127361</xdr:rowOff>
    </xdr:to>
    <xdr:sp macro="" textlink="">
      <xdr:nvSpPr>
        <xdr:cNvPr id="433" name="楕円 432"/>
        <xdr:cNvSpPr/>
      </xdr:nvSpPr>
      <xdr:spPr>
        <a:xfrm>
          <a:off x="9588500" y="133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118488</xdr:rowOff>
    </xdr:from>
    <xdr:ext cx="469744" cy="259045"/>
    <xdr:sp macro="" textlink="">
      <xdr:nvSpPr>
        <xdr:cNvPr id="434" name="テキスト ボックス 433"/>
        <xdr:cNvSpPr txBox="1"/>
      </xdr:nvSpPr>
      <xdr:spPr>
        <a:xfrm>
          <a:off x="9404428" y="1349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15703</xdr:rowOff>
    </xdr:from>
    <xdr:to>
      <xdr:col>46</xdr:col>
      <xdr:colOff>38100</xdr:colOff>
      <xdr:row>76</xdr:row>
      <xdr:rowOff>117303</xdr:rowOff>
    </xdr:to>
    <xdr:sp macro="" textlink="">
      <xdr:nvSpPr>
        <xdr:cNvPr id="435" name="楕円 434"/>
        <xdr:cNvSpPr/>
      </xdr:nvSpPr>
      <xdr:spPr>
        <a:xfrm>
          <a:off x="8699500" y="1304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108430</xdr:rowOff>
    </xdr:from>
    <xdr:ext cx="534377" cy="259045"/>
    <xdr:sp macro="" textlink="">
      <xdr:nvSpPr>
        <xdr:cNvPr id="436" name="テキスト ボックス 435"/>
        <xdr:cNvSpPr txBox="1"/>
      </xdr:nvSpPr>
      <xdr:spPr>
        <a:xfrm>
          <a:off x="8483111" y="1313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13119</xdr:rowOff>
    </xdr:from>
    <xdr:to>
      <xdr:col>41</xdr:col>
      <xdr:colOff>101600</xdr:colOff>
      <xdr:row>77</xdr:row>
      <xdr:rowOff>114719</xdr:rowOff>
    </xdr:to>
    <xdr:sp macro="" textlink="">
      <xdr:nvSpPr>
        <xdr:cNvPr id="437" name="楕円 436"/>
        <xdr:cNvSpPr/>
      </xdr:nvSpPr>
      <xdr:spPr>
        <a:xfrm>
          <a:off x="7810500" y="1321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105846</xdr:rowOff>
    </xdr:from>
    <xdr:ext cx="534377" cy="259045"/>
    <xdr:sp macro="" textlink="">
      <xdr:nvSpPr>
        <xdr:cNvPr id="438" name="テキスト ボックス 437"/>
        <xdr:cNvSpPr txBox="1"/>
      </xdr:nvSpPr>
      <xdr:spPr>
        <a:xfrm>
          <a:off x="7594111" y="1330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79939</xdr:rowOff>
    </xdr:from>
    <xdr:to>
      <xdr:col>36</xdr:col>
      <xdr:colOff>165100</xdr:colOff>
      <xdr:row>79</xdr:row>
      <xdr:rowOff>10089</xdr:rowOff>
    </xdr:to>
    <xdr:sp macro="" textlink="">
      <xdr:nvSpPr>
        <xdr:cNvPr id="439" name="楕円 438"/>
        <xdr:cNvSpPr/>
      </xdr:nvSpPr>
      <xdr:spPr>
        <a:xfrm>
          <a:off x="6921500" y="1345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1216</xdr:rowOff>
    </xdr:from>
    <xdr:ext cx="378565" cy="259045"/>
    <xdr:sp macro="" textlink="">
      <xdr:nvSpPr>
        <xdr:cNvPr id="440" name="テキスト ボックス 439"/>
        <xdr:cNvSpPr txBox="1"/>
      </xdr:nvSpPr>
      <xdr:spPr>
        <a:xfrm>
          <a:off x="6783017" y="13545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0" name="テキスト ボックス 459"/>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52620</xdr:rowOff>
    </xdr:from>
    <xdr:to>
      <xdr:col>54</xdr:col>
      <xdr:colOff>189865</xdr:colOff>
      <xdr:row>98</xdr:row>
      <xdr:rowOff>164241</xdr:rowOff>
    </xdr:to>
    <xdr:cxnSp macro="">
      <xdr:nvCxnSpPr>
        <xdr:cNvPr id="466" name="直線コネクタ 465"/>
        <xdr:cNvCxnSpPr/>
      </xdr:nvCxnSpPr>
      <xdr:spPr>
        <a:xfrm flipV="1">
          <a:off x="10475595" y="15483120"/>
          <a:ext cx="1270" cy="148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168068</xdr:rowOff>
    </xdr:from>
    <xdr:ext cx="469744" cy="259045"/>
    <xdr:sp macro="" textlink="">
      <xdr:nvSpPr>
        <xdr:cNvPr id="467" name="普通建設事業費 （ うち更新整備　）最小値テキスト"/>
        <xdr:cNvSpPr txBox="1"/>
      </xdr:nvSpPr>
      <xdr:spPr>
        <a:xfrm>
          <a:off x="10528300" y="1697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164241</xdr:rowOff>
    </xdr:from>
    <xdr:to>
      <xdr:col>55</xdr:col>
      <xdr:colOff>88900</xdr:colOff>
      <xdr:row>98</xdr:row>
      <xdr:rowOff>164241</xdr:rowOff>
    </xdr:to>
    <xdr:cxnSp macro="">
      <xdr:nvCxnSpPr>
        <xdr:cNvPr id="468" name="直線コネクタ 467"/>
        <xdr:cNvCxnSpPr/>
      </xdr:nvCxnSpPr>
      <xdr:spPr>
        <a:xfrm>
          <a:off x="10388600" y="16966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170747</xdr:rowOff>
    </xdr:from>
    <xdr:ext cx="534377" cy="259045"/>
    <xdr:sp macro="" textlink="">
      <xdr:nvSpPr>
        <xdr:cNvPr id="469" name="普通建設事業費 （ うち更新整備　）最大値テキスト"/>
        <xdr:cNvSpPr txBox="1"/>
      </xdr:nvSpPr>
      <xdr:spPr>
        <a:xfrm>
          <a:off x="10528300" y="1525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52620</xdr:rowOff>
    </xdr:from>
    <xdr:to>
      <xdr:col>55</xdr:col>
      <xdr:colOff>88900</xdr:colOff>
      <xdr:row>90</xdr:row>
      <xdr:rowOff>52620</xdr:rowOff>
    </xdr:to>
    <xdr:cxnSp macro="">
      <xdr:nvCxnSpPr>
        <xdr:cNvPr id="470" name="直線コネクタ 469"/>
        <xdr:cNvCxnSpPr/>
      </xdr:nvCxnSpPr>
      <xdr:spPr>
        <a:xfrm>
          <a:off x="10388600" y="154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163491</xdr:rowOff>
    </xdr:from>
    <xdr:to>
      <xdr:col>55</xdr:col>
      <xdr:colOff>0</xdr:colOff>
      <xdr:row>97</xdr:row>
      <xdr:rowOff>142035</xdr:rowOff>
    </xdr:to>
    <xdr:cxnSp macro="">
      <xdr:nvCxnSpPr>
        <xdr:cNvPr id="471" name="直線コネクタ 470"/>
        <xdr:cNvCxnSpPr/>
      </xdr:nvCxnSpPr>
      <xdr:spPr>
        <a:xfrm flipV="1">
          <a:off x="9639300" y="16451241"/>
          <a:ext cx="838200" cy="32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162980</xdr:rowOff>
    </xdr:from>
    <xdr:ext cx="534377" cy="259045"/>
    <xdr:sp macro="" textlink="">
      <xdr:nvSpPr>
        <xdr:cNvPr id="472" name="普通建設事業費 （ うち更新整備　）平均値テキスト"/>
        <xdr:cNvSpPr txBox="1"/>
      </xdr:nvSpPr>
      <xdr:spPr>
        <a:xfrm>
          <a:off x="10528300" y="16450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13103</xdr:rowOff>
    </xdr:from>
    <xdr:to>
      <xdr:col>55</xdr:col>
      <xdr:colOff>50800</xdr:colOff>
      <xdr:row>96</xdr:row>
      <xdr:rowOff>114703</xdr:rowOff>
    </xdr:to>
    <xdr:sp macro="" textlink="">
      <xdr:nvSpPr>
        <xdr:cNvPr id="473" name="フローチャート: 判断 472"/>
        <xdr:cNvSpPr/>
      </xdr:nvSpPr>
      <xdr:spPr>
        <a:xfrm>
          <a:off x="10426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94715</xdr:rowOff>
    </xdr:from>
    <xdr:to>
      <xdr:col>50</xdr:col>
      <xdr:colOff>114300</xdr:colOff>
      <xdr:row>97</xdr:row>
      <xdr:rowOff>142035</xdr:rowOff>
    </xdr:to>
    <xdr:cxnSp macro="">
      <xdr:nvCxnSpPr>
        <xdr:cNvPr id="474" name="直線コネクタ 473"/>
        <xdr:cNvCxnSpPr/>
      </xdr:nvCxnSpPr>
      <xdr:spPr>
        <a:xfrm>
          <a:off x="8750300" y="16725365"/>
          <a:ext cx="889000" cy="4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34837</xdr:rowOff>
    </xdr:from>
    <xdr:to>
      <xdr:col>50</xdr:col>
      <xdr:colOff>165100</xdr:colOff>
      <xdr:row>96</xdr:row>
      <xdr:rowOff>136437</xdr:rowOff>
    </xdr:to>
    <xdr:sp macro="" textlink="">
      <xdr:nvSpPr>
        <xdr:cNvPr id="475" name="フローチャート: 判断 474"/>
        <xdr:cNvSpPr/>
      </xdr:nvSpPr>
      <xdr:spPr>
        <a:xfrm>
          <a:off x="9588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152964</xdr:rowOff>
    </xdr:from>
    <xdr:ext cx="534377" cy="259045"/>
    <xdr:sp macro="" textlink="">
      <xdr:nvSpPr>
        <xdr:cNvPr id="476" name="テキスト ボックス 475"/>
        <xdr:cNvSpPr txBox="1"/>
      </xdr:nvSpPr>
      <xdr:spPr>
        <a:xfrm>
          <a:off x="9372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94715</xdr:rowOff>
    </xdr:from>
    <xdr:to>
      <xdr:col>45</xdr:col>
      <xdr:colOff>177800</xdr:colOff>
      <xdr:row>98</xdr:row>
      <xdr:rowOff>26167</xdr:rowOff>
    </xdr:to>
    <xdr:cxnSp macro="">
      <xdr:nvCxnSpPr>
        <xdr:cNvPr id="477" name="直線コネクタ 476"/>
        <xdr:cNvCxnSpPr/>
      </xdr:nvCxnSpPr>
      <xdr:spPr>
        <a:xfrm flipV="1">
          <a:off x="7861300" y="16725365"/>
          <a:ext cx="889000" cy="102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136024</xdr:rowOff>
    </xdr:from>
    <xdr:to>
      <xdr:col>46</xdr:col>
      <xdr:colOff>38100</xdr:colOff>
      <xdr:row>96</xdr:row>
      <xdr:rowOff>66174</xdr:rowOff>
    </xdr:to>
    <xdr:sp macro="" textlink="">
      <xdr:nvSpPr>
        <xdr:cNvPr id="478" name="フローチャート: 判断 477"/>
        <xdr:cNvSpPr/>
      </xdr:nvSpPr>
      <xdr:spPr>
        <a:xfrm>
          <a:off x="8699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82701</xdr:rowOff>
    </xdr:from>
    <xdr:ext cx="534377" cy="259045"/>
    <xdr:sp macro="" textlink="">
      <xdr:nvSpPr>
        <xdr:cNvPr id="479" name="テキスト ボックス 478"/>
        <xdr:cNvSpPr txBox="1"/>
      </xdr:nvSpPr>
      <xdr:spPr>
        <a:xfrm>
          <a:off x="8483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26167</xdr:rowOff>
    </xdr:from>
    <xdr:to>
      <xdr:col>41</xdr:col>
      <xdr:colOff>50800</xdr:colOff>
      <xdr:row>98</xdr:row>
      <xdr:rowOff>85424</xdr:rowOff>
    </xdr:to>
    <xdr:cxnSp macro="">
      <xdr:nvCxnSpPr>
        <xdr:cNvPr id="480" name="直線コネクタ 479"/>
        <xdr:cNvCxnSpPr/>
      </xdr:nvCxnSpPr>
      <xdr:spPr>
        <a:xfrm flipV="1">
          <a:off x="6972300" y="16828267"/>
          <a:ext cx="889000" cy="5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164991</xdr:rowOff>
    </xdr:from>
    <xdr:to>
      <xdr:col>41</xdr:col>
      <xdr:colOff>101600</xdr:colOff>
      <xdr:row>96</xdr:row>
      <xdr:rowOff>95141</xdr:rowOff>
    </xdr:to>
    <xdr:sp macro="" textlink="">
      <xdr:nvSpPr>
        <xdr:cNvPr id="481" name="フローチャート: 判断 480"/>
        <xdr:cNvSpPr/>
      </xdr:nvSpPr>
      <xdr:spPr>
        <a:xfrm>
          <a:off x="7810500" y="1645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111668</xdr:rowOff>
    </xdr:from>
    <xdr:ext cx="534377" cy="259045"/>
    <xdr:sp macro="" textlink="">
      <xdr:nvSpPr>
        <xdr:cNvPr id="482" name="テキスト ボックス 481"/>
        <xdr:cNvSpPr txBox="1"/>
      </xdr:nvSpPr>
      <xdr:spPr>
        <a:xfrm>
          <a:off x="7594111" y="1622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68376</xdr:rowOff>
    </xdr:from>
    <xdr:to>
      <xdr:col>36</xdr:col>
      <xdr:colOff>165100</xdr:colOff>
      <xdr:row>96</xdr:row>
      <xdr:rowOff>169976</xdr:rowOff>
    </xdr:to>
    <xdr:sp macro="" textlink="">
      <xdr:nvSpPr>
        <xdr:cNvPr id="483" name="フローチャート: 判断 482"/>
        <xdr:cNvSpPr/>
      </xdr:nvSpPr>
      <xdr:spPr>
        <a:xfrm>
          <a:off x="6921500" y="16527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15053</xdr:rowOff>
    </xdr:from>
    <xdr:ext cx="534377" cy="259045"/>
    <xdr:sp macro="" textlink="">
      <xdr:nvSpPr>
        <xdr:cNvPr id="484" name="テキスト ボックス 483"/>
        <xdr:cNvSpPr txBox="1"/>
      </xdr:nvSpPr>
      <xdr:spPr>
        <a:xfrm>
          <a:off x="6705111" y="1630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112691</xdr:rowOff>
    </xdr:from>
    <xdr:to>
      <xdr:col>55</xdr:col>
      <xdr:colOff>50800</xdr:colOff>
      <xdr:row>96</xdr:row>
      <xdr:rowOff>42841</xdr:rowOff>
    </xdr:to>
    <xdr:sp macro="" textlink="">
      <xdr:nvSpPr>
        <xdr:cNvPr id="490" name="楕円 489"/>
        <xdr:cNvSpPr/>
      </xdr:nvSpPr>
      <xdr:spPr>
        <a:xfrm>
          <a:off x="10426700" y="1640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135568</xdr:rowOff>
    </xdr:from>
    <xdr:ext cx="534377" cy="259045"/>
    <xdr:sp macro="" textlink="">
      <xdr:nvSpPr>
        <xdr:cNvPr id="491" name="普通建設事業費 （ うち更新整備　）該当値テキスト"/>
        <xdr:cNvSpPr txBox="1"/>
      </xdr:nvSpPr>
      <xdr:spPr>
        <a:xfrm>
          <a:off x="10528300" y="1625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91235</xdr:rowOff>
    </xdr:from>
    <xdr:to>
      <xdr:col>50</xdr:col>
      <xdr:colOff>165100</xdr:colOff>
      <xdr:row>98</xdr:row>
      <xdr:rowOff>21385</xdr:rowOff>
    </xdr:to>
    <xdr:sp macro="" textlink="">
      <xdr:nvSpPr>
        <xdr:cNvPr id="492" name="楕円 491"/>
        <xdr:cNvSpPr/>
      </xdr:nvSpPr>
      <xdr:spPr>
        <a:xfrm>
          <a:off x="9588500" y="1672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12512</xdr:rowOff>
    </xdr:from>
    <xdr:ext cx="534377" cy="259045"/>
    <xdr:sp macro="" textlink="">
      <xdr:nvSpPr>
        <xdr:cNvPr id="493" name="テキスト ボックス 492"/>
        <xdr:cNvSpPr txBox="1"/>
      </xdr:nvSpPr>
      <xdr:spPr>
        <a:xfrm>
          <a:off x="9372111" y="1681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43915</xdr:rowOff>
    </xdr:from>
    <xdr:to>
      <xdr:col>46</xdr:col>
      <xdr:colOff>38100</xdr:colOff>
      <xdr:row>97</xdr:row>
      <xdr:rowOff>145515</xdr:rowOff>
    </xdr:to>
    <xdr:sp macro="" textlink="">
      <xdr:nvSpPr>
        <xdr:cNvPr id="494" name="楕円 493"/>
        <xdr:cNvSpPr/>
      </xdr:nvSpPr>
      <xdr:spPr>
        <a:xfrm>
          <a:off x="8699500" y="1667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136642</xdr:rowOff>
    </xdr:from>
    <xdr:ext cx="534377" cy="259045"/>
    <xdr:sp macro="" textlink="">
      <xdr:nvSpPr>
        <xdr:cNvPr id="495" name="テキスト ボックス 494"/>
        <xdr:cNvSpPr txBox="1"/>
      </xdr:nvSpPr>
      <xdr:spPr>
        <a:xfrm>
          <a:off x="8483111" y="167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146817</xdr:rowOff>
    </xdr:from>
    <xdr:to>
      <xdr:col>41</xdr:col>
      <xdr:colOff>101600</xdr:colOff>
      <xdr:row>98</xdr:row>
      <xdr:rowOff>76967</xdr:rowOff>
    </xdr:to>
    <xdr:sp macro="" textlink="">
      <xdr:nvSpPr>
        <xdr:cNvPr id="496" name="楕円 495"/>
        <xdr:cNvSpPr/>
      </xdr:nvSpPr>
      <xdr:spPr>
        <a:xfrm>
          <a:off x="7810500" y="167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68094</xdr:rowOff>
    </xdr:from>
    <xdr:ext cx="534377" cy="259045"/>
    <xdr:sp macro="" textlink="">
      <xdr:nvSpPr>
        <xdr:cNvPr id="497" name="テキスト ボックス 496"/>
        <xdr:cNvSpPr txBox="1"/>
      </xdr:nvSpPr>
      <xdr:spPr>
        <a:xfrm>
          <a:off x="7594111" y="1687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34624</xdr:rowOff>
    </xdr:from>
    <xdr:to>
      <xdr:col>36</xdr:col>
      <xdr:colOff>165100</xdr:colOff>
      <xdr:row>98</xdr:row>
      <xdr:rowOff>136224</xdr:rowOff>
    </xdr:to>
    <xdr:sp macro="" textlink="">
      <xdr:nvSpPr>
        <xdr:cNvPr id="498" name="楕円 497"/>
        <xdr:cNvSpPr/>
      </xdr:nvSpPr>
      <xdr:spPr>
        <a:xfrm>
          <a:off x="6921500" y="1683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127351</xdr:rowOff>
    </xdr:from>
    <xdr:ext cx="534377" cy="259045"/>
    <xdr:sp macro="" textlink="">
      <xdr:nvSpPr>
        <xdr:cNvPr id="499" name="テキスト ボックス 498"/>
        <xdr:cNvSpPr txBox="1"/>
      </xdr:nvSpPr>
      <xdr:spPr>
        <a:xfrm>
          <a:off x="6705111" y="1692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1" name="テキスト ボックス 510"/>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112748</xdr:rowOff>
    </xdr:from>
    <xdr:to>
      <xdr:col>85</xdr:col>
      <xdr:colOff>126364</xdr:colOff>
      <xdr:row>38</xdr:row>
      <xdr:rowOff>139700</xdr:rowOff>
    </xdr:to>
    <xdr:cxnSp macro="">
      <xdr:nvCxnSpPr>
        <xdr:cNvPr id="521" name="直線コネクタ 520"/>
        <xdr:cNvCxnSpPr/>
      </xdr:nvCxnSpPr>
      <xdr:spPr>
        <a:xfrm flipV="1">
          <a:off x="16317595" y="5427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2"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59425</xdr:rowOff>
    </xdr:from>
    <xdr:ext cx="534377" cy="259045"/>
    <xdr:sp macro="" textlink="">
      <xdr:nvSpPr>
        <xdr:cNvPr id="524" name="災害復旧事業費最大値テキスト"/>
        <xdr:cNvSpPr txBox="1"/>
      </xdr:nvSpPr>
      <xdr:spPr>
        <a:xfrm>
          <a:off x="16370300" y="520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112748</xdr:rowOff>
    </xdr:from>
    <xdr:to>
      <xdr:col>86</xdr:col>
      <xdr:colOff>25400</xdr:colOff>
      <xdr:row>31</xdr:row>
      <xdr:rowOff>112748</xdr:rowOff>
    </xdr:to>
    <xdr:cxnSp macro="">
      <xdr:nvCxnSpPr>
        <xdr:cNvPr id="525" name="直線コネクタ 524"/>
        <xdr:cNvCxnSpPr/>
      </xdr:nvCxnSpPr>
      <xdr:spPr>
        <a:xfrm>
          <a:off x="16230600" y="5427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137094</xdr:rowOff>
    </xdr:from>
    <xdr:to>
      <xdr:col>85</xdr:col>
      <xdr:colOff>127000</xdr:colOff>
      <xdr:row>38</xdr:row>
      <xdr:rowOff>139700</xdr:rowOff>
    </xdr:to>
    <xdr:cxnSp macro="">
      <xdr:nvCxnSpPr>
        <xdr:cNvPr id="526" name="直線コネクタ 525"/>
        <xdr:cNvCxnSpPr/>
      </xdr:nvCxnSpPr>
      <xdr:spPr>
        <a:xfrm flipV="1">
          <a:off x="15481300" y="6652194"/>
          <a:ext cx="8382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54764</xdr:rowOff>
    </xdr:from>
    <xdr:ext cx="469744" cy="259045"/>
    <xdr:sp macro="" textlink="">
      <xdr:nvSpPr>
        <xdr:cNvPr id="527" name="災害復旧事業費平均値テキスト"/>
        <xdr:cNvSpPr txBox="1"/>
      </xdr:nvSpPr>
      <xdr:spPr>
        <a:xfrm>
          <a:off x="16370300" y="6398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31887</xdr:rowOff>
    </xdr:from>
    <xdr:to>
      <xdr:col>85</xdr:col>
      <xdr:colOff>177800</xdr:colOff>
      <xdr:row>38</xdr:row>
      <xdr:rowOff>133487</xdr:rowOff>
    </xdr:to>
    <xdr:sp macro="" textlink="">
      <xdr:nvSpPr>
        <xdr:cNvPr id="528" name="フローチャート: 判断 527"/>
        <xdr:cNvSpPr/>
      </xdr:nvSpPr>
      <xdr:spPr>
        <a:xfrm>
          <a:off x="16268700" y="654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136111</xdr:rowOff>
    </xdr:from>
    <xdr:to>
      <xdr:col>81</xdr:col>
      <xdr:colOff>50800</xdr:colOff>
      <xdr:row>38</xdr:row>
      <xdr:rowOff>139700</xdr:rowOff>
    </xdr:to>
    <xdr:cxnSp macro="">
      <xdr:nvCxnSpPr>
        <xdr:cNvPr id="529" name="直線コネクタ 528"/>
        <xdr:cNvCxnSpPr/>
      </xdr:nvCxnSpPr>
      <xdr:spPr>
        <a:xfrm>
          <a:off x="14592300" y="6651211"/>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34127</xdr:rowOff>
    </xdr:from>
    <xdr:to>
      <xdr:col>81</xdr:col>
      <xdr:colOff>101600</xdr:colOff>
      <xdr:row>38</xdr:row>
      <xdr:rowOff>135727</xdr:rowOff>
    </xdr:to>
    <xdr:sp macro="" textlink="">
      <xdr:nvSpPr>
        <xdr:cNvPr id="530" name="フローチャート: 判断 529"/>
        <xdr:cNvSpPr/>
      </xdr:nvSpPr>
      <xdr:spPr>
        <a:xfrm>
          <a:off x="15430500" y="6549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152254</xdr:rowOff>
    </xdr:from>
    <xdr:ext cx="469744" cy="259045"/>
    <xdr:sp macro="" textlink="">
      <xdr:nvSpPr>
        <xdr:cNvPr id="531" name="テキスト ボックス 530"/>
        <xdr:cNvSpPr txBox="1"/>
      </xdr:nvSpPr>
      <xdr:spPr>
        <a:xfrm>
          <a:off x="15246428" y="632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114966</xdr:rowOff>
    </xdr:from>
    <xdr:to>
      <xdr:col>76</xdr:col>
      <xdr:colOff>114300</xdr:colOff>
      <xdr:row>38</xdr:row>
      <xdr:rowOff>136111</xdr:rowOff>
    </xdr:to>
    <xdr:cxnSp macro="">
      <xdr:nvCxnSpPr>
        <xdr:cNvPr id="532" name="直線コネクタ 531"/>
        <xdr:cNvCxnSpPr/>
      </xdr:nvCxnSpPr>
      <xdr:spPr>
        <a:xfrm>
          <a:off x="13703300" y="6630066"/>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161915</xdr:rowOff>
    </xdr:from>
    <xdr:to>
      <xdr:col>76</xdr:col>
      <xdr:colOff>165100</xdr:colOff>
      <xdr:row>38</xdr:row>
      <xdr:rowOff>92065</xdr:rowOff>
    </xdr:to>
    <xdr:sp macro="" textlink="">
      <xdr:nvSpPr>
        <xdr:cNvPr id="533" name="フローチャート: 判断 532"/>
        <xdr:cNvSpPr/>
      </xdr:nvSpPr>
      <xdr:spPr>
        <a:xfrm>
          <a:off x="14541500" y="650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108592</xdr:rowOff>
    </xdr:from>
    <xdr:ext cx="469744" cy="259045"/>
    <xdr:sp macro="" textlink="">
      <xdr:nvSpPr>
        <xdr:cNvPr id="534" name="テキスト ボックス 533"/>
        <xdr:cNvSpPr txBox="1"/>
      </xdr:nvSpPr>
      <xdr:spPr>
        <a:xfrm>
          <a:off x="14357428" y="628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114966</xdr:rowOff>
    </xdr:from>
    <xdr:to>
      <xdr:col>71</xdr:col>
      <xdr:colOff>177800</xdr:colOff>
      <xdr:row>38</xdr:row>
      <xdr:rowOff>118235</xdr:rowOff>
    </xdr:to>
    <xdr:cxnSp macro="">
      <xdr:nvCxnSpPr>
        <xdr:cNvPr id="535" name="直線コネクタ 534"/>
        <xdr:cNvCxnSpPr/>
      </xdr:nvCxnSpPr>
      <xdr:spPr>
        <a:xfrm flipV="1">
          <a:off x="12814300" y="6630066"/>
          <a:ext cx="889000" cy="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12684</xdr:rowOff>
    </xdr:from>
    <xdr:to>
      <xdr:col>72</xdr:col>
      <xdr:colOff>38100</xdr:colOff>
      <xdr:row>38</xdr:row>
      <xdr:rowOff>114284</xdr:rowOff>
    </xdr:to>
    <xdr:sp macro="" textlink="">
      <xdr:nvSpPr>
        <xdr:cNvPr id="536" name="フローチャート: 判断 535"/>
        <xdr:cNvSpPr/>
      </xdr:nvSpPr>
      <xdr:spPr>
        <a:xfrm>
          <a:off x="13652500" y="652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130812</xdr:rowOff>
    </xdr:from>
    <xdr:ext cx="469744" cy="259045"/>
    <xdr:sp macro="" textlink="">
      <xdr:nvSpPr>
        <xdr:cNvPr id="537" name="テキスト ボックス 536"/>
        <xdr:cNvSpPr txBox="1"/>
      </xdr:nvSpPr>
      <xdr:spPr>
        <a:xfrm>
          <a:off x="13468428" y="63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39157</xdr:rowOff>
    </xdr:from>
    <xdr:to>
      <xdr:col>67</xdr:col>
      <xdr:colOff>101600</xdr:colOff>
      <xdr:row>38</xdr:row>
      <xdr:rowOff>140757</xdr:rowOff>
    </xdr:to>
    <xdr:sp macro="" textlink="">
      <xdr:nvSpPr>
        <xdr:cNvPr id="538" name="フローチャート: 判断 537"/>
        <xdr:cNvSpPr/>
      </xdr:nvSpPr>
      <xdr:spPr>
        <a:xfrm>
          <a:off x="12763500" y="655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157284</xdr:rowOff>
    </xdr:from>
    <xdr:ext cx="469744" cy="259045"/>
    <xdr:sp macro="" textlink="">
      <xdr:nvSpPr>
        <xdr:cNvPr id="539" name="テキスト ボックス 538"/>
        <xdr:cNvSpPr txBox="1"/>
      </xdr:nvSpPr>
      <xdr:spPr>
        <a:xfrm>
          <a:off x="12579428" y="632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86294</xdr:rowOff>
    </xdr:from>
    <xdr:to>
      <xdr:col>85</xdr:col>
      <xdr:colOff>177800</xdr:colOff>
      <xdr:row>39</xdr:row>
      <xdr:rowOff>16444</xdr:rowOff>
    </xdr:to>
    <xdr:sp macro="" textlink="">
      <xdr:nvSpPr>
        <xdr:cNvPr id="545" name="楕円 544"/>
        <xdr:cNvSpPr/>
      </xdr:nvSpPr>
      <xdr:spPr>
        <a:xfrm>
          <a:off x="16268700" y="660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10314</xdr:rowOff>
    </xdr:from>
    <xdr:ext cx="378565" cy="259045"/>
    <xdr:sp macro="" textlink="">
      <xdr:nvSpPr>
        <xdr:cNvPr id="546" name="災害復旧事業費該当値テキスト"/>
        <xdr:cNvSpPr txBox="1"/>
      </xdr:nvSpPr>
      <xdr:spPr>
        <a:xfrm>
          <a:off x="16370300" y="6525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7" name="楕円 546"/>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8" name="テキスト ボックス 547"/>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85311</xdr:rowOff>
    </xdr:from>
    <xdr:to>
      <xdr:col>76</xdr:col>
      <xdr:colOff>165100</xdr:colOff>
      <xdr:row>39</xdr:row>
      <xdr:rowOff>15461</xdr:rowOff>
    </xdr:to>
    <xdr:sp macro="" textlink="">
      <xdr:nvSpPr>
        <xdr:cNvPr id="549" name="楕円 548"/>
        <xdr:cNvSpPr/>
      </xdr:nvSpPr>
      <xdr:spPr>
        <a:xfrm>
          <a:off x="14541500" y="660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6588</xdr:rowOff>
    </xdr:from>
    <xdr:ext cx="378565" cy="259045"/>
    <xdr:sp macro="" textlink="">
      <xdr:nvSpPr>
        <xdr:cNvPr id="550" name="テキスト ボックス 549"/>
        <xdr:cNvSpPr txBox="1"/>
      </xdr:nvSpPr>
      <xdr:spPr>
        <a:xfrm>
          <a:off x="14403017" y="6693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64166</xdr:rowOff>
    </xdr:from>
    <xdr:to>
      <xdr:col>72</xdr:col>
      <xdr:colOff>38100</xdr:colOff>
      <xdr:row>38</xdr:row>
      <xdr:rowOff>165766</xdr:rowOff>
    </xdr:to>
    <xdr:sp macro="" textlink="">
      <xdr:nvSpPr>
        <xdr:cNvPr id="551" name="楕円 550"/>
        <xdr:cNvSpPr/>
      </xdr:nvSpPr>
      <xdr:spPr>
        <a:xfrm>
          <a:off x="13652500" y="657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156893</xdr:rowOff>
    </xdr:from>
    <xdr:ext cx="469744" cy="259045"/>
    <xdr:sp macro="" textlink="">
      <xdr:nvSpPr>
        <xdr:cNvPr id="552" name="テキスト ボックス 551"/>
        <xdr:cNvSpPr txBox="1"/>
      </xdr:nvSpPr>
      <xdr:spPr>
        <a:xfrm>
          <a:off x="13468428" y="667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67435</xdr:rowOff>
    </xdr:from>
    <xdr:to>
      <xdr:col>67</xdr:col>
      <xdr:colOff>101600</xdr:colOff>
      <xdr:row>38</xdr:row>
      <xdr:rowOff>169035</xdr:rowOff>
    </xdr:to>
    <xdr:sp macro="" textlink="">
      <xdr:nvSpPr>
        <xdr:cNvPr id="553" name="楕円 552"/>
        <xdr:cNvSpPr/>
      </xdr:nvSpPr>
      <xdr:spPr>
        <a:xfrm>
          <a:off x="12763500" y="658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160162</xdr:rowOff>
    </xdr:from>
    <xdr:ext cx="378565" cy="259045"/>
    <xdr:sp macro="" textlink="">
      <xdr:nvSpPr>
        <xdr:cNvPr id="554" name="テキスト ボックス 553"/>
        <xdr:cNvSpPr txBox="1"/>
      </xdr:nvSpPr>
      <xdr:spPr>
        <a:xfrm>
          <a:off x="12625017" y="6675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1936</xdr:rowOff>
    </xdr:from>
    <xdr:to>
      <xdr:col>85</xdr:col>
      <xdr:colOff>126364</xdr:colOff>
      <xdr:row>78</xdr:row>
      <xdr:rowOff>107843</xdr:rowOff>
    </xdr:to>
    <xdr:cxnSp macro="">
      <xdr:nvCxnSpPr>
        <xdr:cNvPr id="629" name="直線コネクタ 628"/>
        <xdr:cNvCxnSpPr/>
      </xdr:nvCxnSpPr>
      <xdr:spPr>
        <a:xfrm flipV="1">
          <a:off x="16317595" y="12003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111670</xdr:rowOff>
    </xdr:from>
    <xdr:ext cx="469744" cy="259045"/>
    <xdr:sp macro="" textlink="">
      <xdr:nvSpPr>
        <xdr:cNvPr id="630" name="公債費最小値テキスト"/>
        <xdr:cNvSpPr txBox="1"/>
      </xdr:nvSpPr>
      <xdr:spPr>
        <a:xfrm>
          <a:off x="16370300" y="1348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107843</xdr:rowOff>
    </xdr:from>
    <xdr:to>
      <xdr:col>86</xdr:col>
      <xdr:colOff>25400</xdr:colOff>
      <xdr:row>78</xdr:row>
      <xdr:rowOff>107843</xdr:rowOff>
    </xdr:to>
    <xdr:cxnSp macro="">
      <xdr:nvCxnSpPr>
        <xdr:cNvPr id="631" name="直線コネクタ 630"/>
        <xdr:cNvCxnSpPr/>
      </xdr:nvCxnSpPr>
      <xdr:spPr>
        <a:xfrm>
          <a:off x="16230600" y="1348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120063</xdr:rowOff>
    </xdr:from>
    <xdr:ext cx="599010" cy="259045"/>
    <xdr:sp macro="" textlink="">
      <xdr:nvSpPr>
        <xdr:cNvPr id="632" name="公債費最大値テキスト"/>
        <xdr:cNvSpPr txBox="1"/>
      </xdr:nvSpPr>
      <xdr:spPr>
        <a:xfrm>
          <a:off x="16370300" y="117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1936</xdr:rowOff>
    </xdr:from>
    <xdr:to>
      <xdr:col>86</xdr:col>
      <xdr:colOff>25400</xdr:colOff>
      <xdr:row>70</xdr:row>
      <xdr:rowOff>1936</xdr:rowOff>
    </xdr:to>
    <xdr:cxnSp macro="">
      <xdr:nvCxnSpPr>
        <xdr:cNvPr id="633" name="直線コネクタ 632"/>
        <xdr:cNvCxnSpPr/>
      </xdr:nvCxnSpPr>
      <xdr:spPr>
        <a:xfrm>
          <a:off x="16230600" y="1200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117053</xdr:rowOff>
    </xdr:from>
    <xdr:to>
      <xdr:col>85</xdr:col>
      <xdr:colOff>127000</xdr:colOff>
      <xdr:row>75</xdr:row>
      <xdr:rowOff>144533</xdr:rowOff>
    </xdr:to>
    <xdr:cxnSp macro="">
      <xdr:nvCxnSpPr>
        <xdr:cNvPr id="634" name="直線コネクタ 633"/>
        <xdr:cNvCxnSpPr/>
      </xdr:nvCxnSpPr>
      <xdr:spPr>
        <a:xfrm flipV="1">
          <a:off x="15481300" y="12975803"/>
          <a:ext cx="838200" cy="2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51280</xdr:rowOff>
    </xdr:from>
    <xdr:ext cx="534377" cy="259045"/>
    <xdr:sp macro="" textlink="">
      <xdr:nvSpPr>
        <xdr:cNvPr id="635" name="公債費平均値テキスト"/>
        <xdr:cNvSpPr txBox="1"/>
      </xdr:nvSpPr>
      <xdr:spPr>
        <a:xfrm>
          <a:off x="16370300" y="12738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28403</xdr:rowOff>
    </xdr:from>
    <xdr:to>
      <xdr:col>85</xdr:col>
      <xdr:colOff>177800</xdr:colOff>
      <xdr:row>75</xdr:row>
      <xdr:rowOff>130003</xdr:rowOff>
    </xdr:to>
    <xdr:sp macro="" textlink="">
      <xdr:nvSpPr>
        <xdr:cNvPr id="636" name="フローチャート: 判断 635"/>
        <xdr:cNvSpPr/>
      </xdr:nvSpPr>
      <xdr:spPr>
        <a:xfrm>
          <a:off x="162687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141839</xdr:rowOff>
    </xdr:from>
    <xdr:to>
      <xdr:col>81</xdr:col>
      <xdr:colOff>50800</xdr:colOff>
      <xdr:row>75</xdr:row>
      <xdr:rowOff>144533</xdr:rowOff>
    </xdr:to>
    <xdr:cxnSp macro="">
      <xdr:nvCxnSpPr>
        <xdr:cNvPr id="637" name="直線コネクタ 636"/>
        <xdr:cNvCxnSpPr/>
      </xdr:nvCxnSpPr>
      <xdr:spPr>
        <a:xfrm>
          <a:off x="14592300" y="13000589"/>
          <a:ext cx="8890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23880</xdr:rowOff>
    </xdr:from>
    <xdr:to>
      <xdr:col>81</xdr:col>
      <xdr:colOff>101600</xdr:colOff>
      <xdr:row>75</xdr:row>
      <xdr:rowOff>125480</xdr:rowOff>
    </xdr:to>
    <xdr:sp macro="" textlink="">
      <xdr:nvSpPr>
        <xdr:cNvPr id="638" name="フローチャート: 判断 637"/>
        <xdr:cNvSpPr/>
      </xdr:nvSpPr>
      <xdr:spPr>
        <a:xfrm>
          <a:off x="15430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142007</xdr:rowOff>
    </xdr:from>
    <xdr:ext cx="534377" cy="259045"/>
    <xdr:sp macro="" textlink="">
      <xdr:nvSpPr>
        <xdr:cNvPr id="639" name="テキスト ボックス 638"/>
        <xdr:cNvSpPr txBox="1"/>
      </xdr:nvSpPr>
      <xdr:spPr>
        <a:xfrm>
          <a:off x="15214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140435</xdr:rowOff>
    </xdr:from>
    <xdr:to>
      <xdr:col>76</xdr:col>
      <xdr:colOff>114300</xdr:colOff>
      <xdr:row>75</xdr:row>
      <xdr:rowOff>141839</xdr:rowOff>
    </xdr:to>
    <xdr:cxnSp macro="">
      <xdr:nvCxnSpPr>
        <xdr:cNvPr id="640" name="直線コネクタ 639"/>
        <xdr:cNvCxnSpPr/>
      </xdr:nvCxnSpPr>
      <xdr:spPr>
        <a:xfrm>
          <a:off x="13703300" y="12999185"/>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85553</xdr:rowOff>
    </xdr:from>
    <xdr:to>
      <xdr:col>76</xdr:col>
      <xdr:colOff>165100</xdr:colOff>
      <xdr:row>76</xdr:row>
      <xdr:rowOff>15703</xdr:rowOff>
    </xdr:to>
    <xdr:sp macro="" textlink="">
      <xdr:nvSpPr>
        <xdr:cNvPr id="641" name="フローチャート: 判断 640"/>
        <xdr:cNvSpPr/>
      </xdr:nvSpPr>
      <xdr:spPr>
        <a:xfrm>
          <a:off x="14541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32230</xdr:rowOff>
    </xdr:from>
    <xdr:ext cx="534377" cy="259045"/>
    <xdr:sp macro="" textlink="">
      <xdr:nvSpPr>
        <xdr:cNvPr id="642" name="テキスト ボックス 641"/>
        <xdr:cNvSpPr txBox="1"/>
      </xdr:nvSpPr>
      <xdr:spPr>
        <a:xfrm>
          <a:off x="14325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119616</xdr:rowOff>
    </xdr:from>
    <xdr:to>
      <xdr:col>71</xdr:col>
      <xdr:colOff>177800</xdr:colOff>
      <xdr:row>75</xdr:row>
      <xdr:rowOff>140435</xdr:rowOff>
    </xdr:to>
    <xdr:cxnSp macro="">
      <xdr:nvCxnSpPr>
        <xdr:cNvPr id="643" name="直線コネクタ 642"/>
        <xdr:cNvCxnSpPr/>
      </xdr:nvCxnSpPr>
      <xdr:spPr>
        <a:xfrm>
          <a:off x="12814300" y="12978366"/>
          <a:ext cx="889000" cy="2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74906</xdr:rowOff>
    </xdr:from>
    <xdr:to>
      <xdr:col>72</xdr:col>
      <xdr:colOff>38100</xdr:colOff>
      <xdr:row>76</xdr:row>
      <xdr:rowOff>5057</xdr:rowOff>
    </xdr:to>
    <xdr:sp macro="" textlink="">
      <xdr:nvSpPr>
        <xdr:cNvPr id="644" name="フローチャート: 判断 643"/>
        <xdr:cNvSpPr/>
      </xdr:nvSpPr>
      <xdr:spPr>
        <a:xfrm>
          <a:off x="136525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21583</xdr:rowOff>
    </xdr:from>
    <xdr:ext cx="534377" cy="259045"/>
    <xdr:sp macro="" textlink="">
      <xdr:nvSpPr>
        <xdr:cNvPr id="645" name="テキスト ボックス 644"/>
        <xdr:cNvSpPr txBox="1"/>
      </xdr:nvSpPr>
      <xdr:spPr>
        <a:xfrm>
          <a:off x="13436111" y="1270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65273</xdr:rowOff>
    </xdr:from>
    <xdr:to>
      <xdr:col>67</xdr:col>
      <xdr:colOff>101600</xdr:colOff>
      <xdr:row>75</xdr:row>
      <xdr:rowOff>166874</xdr:rowOff>
    </xdr:to>
    <xdr:sp macro="" textlink="">
      <xdr:nvSpPr>
        <xdr:cNvPr id="646" name="フローチャート: 判断 645"/>
        <xdr:cNvSpPr/>
      </xdr:nvSpPr>
      <xdr:spPr>
        <a:xfrm>
          <a:off x="127635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11950</xdr:rowOff>
    </xdr:from>
    <xdr:ext cx="534377" cy="259045"/>
    <xdr:sp macro="" textlink="">
      <xdr:nvSpPr>
        <xdr:cNvPr id="647" name="テキスト ボックス 646"/>
        <xdr:cNvSpPr txBox="1"/>
      </xdr:nvSpPr>
      <xdr:spPr>
        <a:xfrm>
          <a:off x="12547111" y="1269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66253</xdr:rowOff>
    </xdr:from>
    <xdr:to>
      <xdr:col>85</xdr:col>
      <xdr:colOff>177800</xdr:colOff>
      <xdr:row>75</xdr:row>
      <xdr:rowOff>167853</xdr:rowOff>
    </xdr:to>
    <xdr:sp macro="" textlink="">
      <xdr:nvSpPr>
        <xdr:cNvPr id="653" name="楕円 652"/>
        <xdr:cNvSpPr/>
      </xdr:nvSpPr>
      <xdr:spPr>
        <a:xfrm>
          <a:off x="16268700" y="1292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44680</xdr:rowOff>
    </xdr:from>
    <xdr:ext cx="534377" cy="259045"/>
    <xdr:sp macro="" textlink="">
      <xdr:nvSpPr>
        <xdr:cNvPr id="654" name="公債費該当値テキスト"/>
        <xdr:cNvSpPr txBox="1"/>
      </xdr:nvSpPr>
      <xdr:spPr>
        <a:xfrm>
          <a:off x="16370300" y="129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93733</xdr:rowOff>
    </xdr:from>
    <xdr:to>
      <xdr:col>81</xdr:col>
      <xdr:colOff>101600</xdr:colOff>
      <xdr:row>76</xdr:row>
      <xdr:rowOff>23884</xdr:rowOff>
    </xdr:to>
    <xdr:sp macro="" textlink="">
      <xdr:nvSpPr>
        <xdr:cNvPr id="655" name="楕円 654"/>
        <xdr:cNvSpPr/>
      </xdr:nvSpPr>
      <xdr:spPr>
        <a:xfrm>
          <a:off x="15430500" y="129524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15011</xdr:rowOff>
    </xdr:from>
    <xdr:ext cx="534377" cy="259045"/>
    <xdr:sp macro="" textlink="">
      <xdr:nvSpPr>
        <xdr:cNvPr id="656" name="テキスト ボックス 655"/>
        <xdr:cNvSpPr txBox="1"/>
      </xdr:nvSpPr>
      <xdr:spPr>
        <a:xfrm>
          <a:off x="15214111" y="1304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91039</xdr:rowOff>
    </xdr:from>
    <xdr:to>
      <xdr:col>76</xdr:col>
      <xdr:colOff>165100</xdr:colOff>
      <xdr:row>76</xdr:row>
      <xdr:rowOff>21189</xdr:rowOff>
    </xdr:to>
    <xdr:sp macro="" textlink="">
      <xdr:nvSpPr>
        <xdr:cNvPr id="657" name="楕円 656"/>
        <xdr:cNvSpPr/>
      </xdr:nvSpPr>
      <xdr:spPr>
        <a:xfrm>
          <a:off x="14541500" y="1294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12316</xdr:rowOff>
    </xdr:from>
    <xdr:ext cx="534377" cy="259045"/>
    <xdr:sp macro="" textlink="">
      <xdr:nvSpPr>
        <xdr:cNvPr id="658" name="テキスト ボックス 657"/>
        <xdr:cNvSpPr txBox="1"/>
      </xdr:nvSpPr>
      <xdr:spPr>
        <a:xfrm>
          <a:off x="14325111" y="1304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89635</xdr:rowOff>
    </xdr:from>
    <xdr:to>
      <xdr:col>72</xdr:col>
      <xdr:colOff>38100</xdr:colOff>
      <xdr:row>76</xdr:row>
      <xdr:rowOff>19785</xdr:rowOff>
    </xdr:to>
    <xdr:sp macro="" textlink="">
      <xdr:nvSpPr>
        <xdr:cNvPr id="659" name="楕円 658"/>
        <xdr:cNvSpPr/>
      </xdr:nvSpPr>
      <xdr:spPr>
        <a:xfrm>
          <a:off x="13652500" y="1294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10912</xdr:rowOff>
    </xdr:from>
    <xdr:ext cx="534377" cy="259045"/>
    <xdr:sp macro="" textlink="">
      <xdr:nvSpPr>
        <xdr:cNvPr id="660" name="テキスト ボックス 659"/>
        <xdr:cNvSpPr txBox="1"/>
      </xdr:nvSpPr>
      <xdr:spPr>
        <a:xfrm>
          <a:off x="13436111" y="1304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68816</xdr:rowOff>
    </xdr:from>
    <xdr:to>
      <xdr:col>67</xdr:col>
      <xdr:colOff>101600</xdr:colOff>
      <xdr:row>75</xdr:row>
      <xdr:rowOff>170416</xdr:rowOff>
    </xdr:to>
    <xdr:sp macro="" textlink="">
      <xdr:nvSpPr>
        <xdr:cNvPr id="661" name="楕円 660"/>
        <xdr:cNvSpPr/>
      </xdr:nvSpPr>
      <xdr:spPr>
        <a:xfrm>
          <a:off x="12763500" y="1292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161543</xdr:rowOff>
    </xdr:from>
    <xdr:ext cx="534377" cy="259045"/>
    <xdr:sp macro="" textlink="">
      <xdr:nvSpPr>
        <xdr:cNvPr id="662" name="テキスト ボックス 661"/>
        <xdr:cNvSpPr txBox="1"/>
      </xdr:nvSpPr>
      <xdr:spPr>
        <a:xfrm>
          <a:off x="12547111" y="1302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148210</xdr:rowOff>
    </xdr:from>
    <xdr:to>
      <xdr:col>85</xdr:col>
      <xdr:colOff>126364</xdr:colOff>
      <xdr:row>99</xdr:row>
      <xdr:rowOff>27953</xdr:rowOff>
    </xdr:to>
    <xdr:cxnSp macro="">
      <xdr:nvCxnSpPr>
        <xdr:cNvPr id="686" name="直線コネクタ 685"/>
        <xdr:cNvCxnSpPr/>
      </xdr:nvCxnSpPr>
      <xdr:spPr>
        <a:xfrm flipV="1">
          <a:off x="16317595" y="15578710"/>
          <a:ext cx="1269" cy="1422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31780</xdr:rowOff>
    </xdr:from>
    <xdr:ext cx="469744" cy="259045"/>
    <xdr:sp macro="" textlink="">
      <xdr:nvSpPr>
        <xdr:cNvPr id="687" name="積立金最小値テキスト"/>
        <xdr:cNvSpPr txBox="1"/>
      </xdr:nvSpPr>
      <xdr:spPr>
        <a:xfrm>
          <a:off x="16370300" y="1700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27953</xdr:rowOff>
    </xdr:from>
    <xdr:to>
      <xdr:col>86</xdr:col>
      <xdr:colOff>25400</xdr:colOff>
      <xdr:row>99</xdr:row>
      <xdr:rowOff>27953</xdr:rowOff>
    </xdr:to>
    <xdr:cxnSp macro="">
      <xdr:nvCxnSpPr>
        <xdr:cNvPr id="688" name="直線コネクタ 687"/>
        <xdr:cNvCxnSpPr/>
      </xdr:nvCxnSpPr>
      <xdr:spPr>
        <a:xfrm>
          <a:off x="16230600" y="1700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94887</xdr:rowOff>
    </xdr:from>
    <xdr:ext cx="599010" cy="259045"/>
    <xdr:sp macro="" textlink="">
      <xdr:nvSpPr>
        <xdr:cNvPr id="689" name="積立金最大値テキスト"/>
        <xdr:cNvSpPr txBox="1"/>
      </xdr:nvSpPr>
      <xdr:spPr>
        <a:xfrm>
          <a:off x="16370300" y="1535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148210</xdr:rowOff>
    </xdr:from>
    <xdr:to>
      <xdr:col>86</xdr:col>
      <xdr:colOff>25400</xdr:colOff>
      <xdr:row>90</xdr:row>
      <xdr:rowOff>148210</xdr:rowOff>
    </xdr:to>
    <xdr:cxnSp macro="">
      <xdr:nvCxnSpPr>
        <xdr:cNvPr id="690" name="直線コネクタ 689"/>
        <xdr:cNvCxnSpPr/>
      </xdr:nvCxnSpPr>
      <xdr:spPr>
        <a:xfrm>
          <a:off x="16230600" y="1557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43599</xdr:rowOff>
    </xdr:from>
    <xdr:to>
      <xdr:col>85</xdr:col>
      <xdr:colOff>127000</xdr:colOff>
      <xdr:row>97</xdr:row>
      <xdr:rowOff>138481</xdr:rowOff>
    </xdr:to>
    <xdr:cxnSp macro="">
      <xdr:nvCxnSpPr>
        <xdr:cNvPr id="691" name="直線コネクタ 690"/>
        <xdr:cNvCxnSpPr/>
      </xdr:nvCxnSpPr>
      <xdr:spPr>
        <a:xfrm flipV="1">
          <a:off x="15481300" y="16674249"/>
          <a:ext cx="838200" cy="9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162679</xdr:rowOff>
    </xdr:from>
    <xdr:ext cx="534377" cy="259045"/>
    <xdr:sp macro="" textlink="">
      <xdr:nvSpPr>
        <xdr:cNvPr id="692" name="積立金平均値テキスト"/>
        <xdr:cNvSpPr txBox="1"/>
      </xdr:nvSpPr>
      <xdr:spPr>
        <a:xfrm>
          <a:off x="16370300" y="16621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12802</xdr:rowOff>
    </xdr:from>
    <xdr:to>
      <xdr:col>85</xdr:col>
      <xdr:colOff>177800</xdr:colOff>
      <xdr:row>97</xdr:row>
      <xdr:rowOff>114402</xdr:rowOff>
    </xdr:to>
    <xdr:sp macro="" textlink="">
      <xdr:nvSpPr>
        <xdr:cNvPr id="693" name="フローチャート: 判断 692"/>
        <xdr:cNvSpPr/>
      </xdr:nvSpPr>
      <xdr:spPr>
        <a:xfrm>
          <a:off x="162687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138481</xdr:rowOff>
    </xdr:from>
    <xdr:to>
      <xdr:col>81</xdr:col>
      <xdr:colOff>50800</xdr:colOff>
      <xdr:row>97</xdr:row>
      <xdr:rowOff>145072</xdr:rowOff>
    </xdr:to>
    <xdr:cxnSp macro="">
      <xdr:nvCxnSpPr>
        <xdr:cNvPr id="694" name="直線コネクタ 693"/>
        <xdr:cNvCxnSpPr/>
      </xdr:nvCxnSpPr>
      <xdr:spPr>
        <a:xfrm flipV="1">
          <a:off x="14592300" y="16769131"/>
          <a:ext cx="8890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1206</xdr:rowOff>
    </xdr:from>
    <xdr:to>
      <xdr:col>81</xdr:col>
      <xdr:colOff>101600</xdr:colOff>
      <xdr:row>97</xdr:row>
      <xdr:rowOff>102806</xdr:rowOff>
    </xdr:to>
    <xdr:sp macro="" textlink="">
      <xdr:nvSpPr>
        <xdr:cNvPr id="695" name="フローチャート: 判断 694"/>
        <xdr:cNvSpPr/>
      </xdr:nvSpPr>
      <xdr:spPr>
        <a:xfrm>
          <a:off x="15430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119333</xdr:rowOff>
    </xdr:from>
    <xdr:ext cx="534377" cy="259045"/>
    <xdr:sp macro="" textlink="">
      <xdr:nvSpPr>
        <xdr:cNvPr id="696" name="テキスト ボックス 695"/>
        <xdr:cNvSpPr txBox="1"/>
      </xdr:nvSpPr>
      <xdr:spPr>
        <a:xfrm>
          <a:off x="15214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145072</xdr:rowOff>
    </xdr:from>
    <xdr:to>
      <xdr:col>76</xdr:col>
      <xdr:colOff>114300</xdr:colOff>
      <xdr:row>98</xdr:row>
      <xdr:rowOff>24752</xdr:rowOff>
    </xdr:to>
    <xdr:cxnSp macro="">
      <xdr:nvCxnSpPr>
        <xdr:cNvPr id="697" name="直線コネクタ 696"/>
        <xdr:cNvCxnSpPr/>
      </xdr:nvCxnSpPr>
      <xdr:spPr>
        <a:xfrm flipV="1">
          <a:off x="13703300" y="16775722"/>
          <a:ext cx="889000" cy="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123406</xdr:rowOff>
    </xdr:from>
    <xdr:to>
      <xdr:col>76</xdr:col>
      <xdr:colOff>165100</xdr:colOff>
      <xdr:row>98</xdr:row>
      <xdr:rowOff>53556</xdr:rowOff>
    </xdr:to>
    <xdr:sp macro="" textlink="">
      <xdr:nvSpPr>
        <xdr:cNvPr id="698" name="フローチャート: 判断 697"/>
        <xdr:cNvSpPr/>
      </xdr:nvSpPr>
      <xdr:spPr>
        <a:xfrm>
          <a:off x="14541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44683</xdr:rowOff>
    </xdr:from>
    <xdr:ext cx="534377" cy="259045"/>
    <xdr:sp macro="" textlink="">
      <xdr:nvSpPr>
        <xdr:cNvPr id="699" name="テキスト ボックス 698"/>
        <xdr:cNvSpPr txBox="1"/>
      </xdr:nvSpPr>
      <xdr:spPr>
        <a:xfrm>
          <a:off x="14325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7125</xdr:rowOff>
    </xdr:from>
    <xdr:to>
      <xdr:col>71</xdr:col>
      <xdr:colOff>177800</xdr:colOff>
      <xdr:row>98</xdr:row>
      <xdr:rowOff>24752</xdr:rowOff>
    </xdr:to>
    <xdr:cxnSp macro="">
      <xdr:nvCxnSpPr>
        <xdr:cNvPr id="700" name="直線コネクタ 699"/>
        <xdr:cNvCxnSpPr/>
      </xdr:nvCxnSpPr>
      <xdr:spPr>
        <a:xfrm>
          <a:off x="12814300" y="16809225"/>
          <a:ext cx="889000" cy="1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162661</xdr:rowOff>
    </xdr:from>
    <xdr:to>
      <xdr:col>72</xdr:col>
      <xdr:colOff>38100</xdr:colOff>
      <xdr:row>98</xdr:row>
      <xdr:rowOff>92811</xdr:rowOff>
    </xdr:to>
    <xdr:sp macro="" textlink="">
      <xdr:nvSpPr>
        <xdr:cNvPr id="701" name="フローチャート: 判断 700"/>
        <xdr:cNvSpPr/>
      </xdr:nvSpPr>
      <xdr:spPr>
        <a:xfrm>
          <a:off x="13652500" y="167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83938</xdr:rowOff>
    </xdr:from>
    <xdr:ext cx="534377" cy="259045"/>
    <xdr:sp macro="" textlink="">
      <xdr:nvSpPr>
        <xdr:cNvPr id="702" name="テキスト ボックス 701"/>
        <xdr:cNvSpPr txBox="1"/>
      </xdr:nvSpPr>
      <xdr:spPr>
        <a:xfrm>
          <a:off x="13436111" y="1688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142990</xdr:rowOff>
    </xdr:from>
    <xdr:to>
      <xdr:col>67</xdr:col>
      <xdr:colOff>101600</xdr:colOff>
      <xdr:row>98</xdr:row>
      <xdr:rowOff>73140</xdr:rowOff>
    </xdr:to>
    <xdr:sp macro="" textlink="">
      <xdr:nvSpPr>
        <xdr:cNvPr id="703" name="フローチャート: 判断 702"/>
        <xdr:cNvSpPr/>
      </xdr:nvSpPr>
      <xdr:spPr>
        <a:xfrm>
          <a:off x="12763500" y="167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64267</xdr:rowOff>
    </xdr:from>
    <xdr:ext cx="534377" cy="259045"/>
    <xdr:sp macro="" textlink="">
      <xdr:nvSpPr>
        <xdr:cNvPr id="704" name="テキスト ボックス 703"/>
        <xdr:cNvSpPr txBox="1"/>
      </xdr:nvSpPr>
      <xdr:spPr>
        <a:xfrm>
          <a:off x="12547111" y="1686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164249</xdr:rowOff>
    </xdr:from>
    <xdr:to>
      <xdr:col>85</xdr:col>
      <xdr:colOff>177800</xdr:colOff>
      <xdr:row>97</xdr:row>
      <xdr:rowOff>94399</xdr:rowOff>
    </xdr:to>
    <xdr:sp macro="" textlink="">
      <xdr:nvSpPr>
        <xdr:cNvPr id="710" name="楕円 709"/>
        <xdr:cNvSpPr/>
      </xdr:nvSpPr>
      <xdr:spPr>
        <a:xfrm>
          <a:off x="16268700" y="1662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15676</xdr:rowOff>
    </xdr:from>
    <xdr:ext cx="534377" cy="259045"/>
    <xdr:sp macro="" textlink="">
      <xdr:nvSpPr>
        <xdr:cNvPr id="711" name="積立金該当値テキスト"/>
        <xdr:cNvSpPr txBox="1"/>
      </xdr:nvSpPr>
      <xdr:spPr>
        <a:xfrm>
          <a:off x="16370300" y="1647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87681</xdr:rowOff>
    </xdr:from>
    <xdr:to>
      <xdr:col>81</xdr:col>
      <xdr:colOff>101600</xdr:colOff>
      <xdr:row>98</xdr:row>
      <xdr:rowOff>17831</xdr:rowOff>
    </xdr:to>
    <xdr:sp macro="" textlink="">
      <xdr:nvSpPr>
        <xdr:cNvPr id="712" name="楕円 711"/>
        <xdr:cNvSpPr/>
      </xdr:nvSpPr>
      <xdr:spPr>
        <a:xfrm>
          <a:off x="15430500" y="1671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8958</xdr:rowOff>
    </xdr:from>
    <xdr:ext cx="534377" cy="259045"/>
    <xdr:sp macro="" textlink="">
      <xdr:nvSpPr>
        <xdr:cNvPr id="713" name="テキスト ボックス 712"/>
        <xdr:cNvSpPr txBox="1"/>
      </xdr:nvSpPr>
      <xdr:spPr>
        <a:xfrm>
          <a:off x="15214111" y="1681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94272</xdr:rowOff>
    </xdr:from>
    <xdr:to>
      <xdr:col>76</xdr:col>
      <xdr:colOff>165100</xdr:colOff>
      <xdr:row>98</xdr:row>
      <xdr:rowOff>24422</xdr:rowOff>
    </xdr:to>
    <xdr:sp macro="" textlink="">
      <xdr:nvSpPr>
        <xdr:cNvPr id="714" name="楕円 713"/>
        <xdr:cNvSpPr/>
      </xdr:nvSpPr>
      <xdr:spPr>
        <a:xfrm>
          <a:off x="14541500" y="1672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40949</xdr:rowOff>
    </xdr:from>
    <xdr:ext cx="534377" cy="259045"/>
    <xdr:sp macro="" textlink="">
      <xdr:nvSpPr>
        <xdr:cNvPr id="715" name="テキスト ボックス 714"/>
        <xdr:cNvSpPr txBox="1"/>
      </xdr:nvSpPr>
      <xdr:spPr>
        <a:xfrm>
          <a:off x="14325111" y="1650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145402</xdr:rowOff>
    </xdr:from>
    <xdr:to>
      <xdr:col>72</xdr:col>
      <xdr:colOff>38100</xdr:colOff>
      <xdr:row>98</xdr:row>
      <xdr:rowOff>75552</xdr:rowOff>
    </xdr:to>
    <xdr:sp macro="" textlink="">
      <xdr:nvSpPr>
        <xdr:cNvPr id="716" name="楕円 715"/>
        <xdr:cNvSpPr/>
      </xdr:nvSpPr>
      <xdr:spPr>
        <a:xfrm>
          <a:off x="13652500" y="1677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92079</xdr:rowOff>
    </xdr:from>
    <xdr:ext cx="534377" cy="259045"/>
    <xdr:sp macro="" textlink="">
      <xdr:nvSpPr>
        <xdr:cNvPr id="717" name="テキスト ボックス 716"/>
        <xdr:cNvSpPr txBox="1"/>
      </xdr:nvSpPr>
      <xdr:spPr>
        <a:xfrm>
          <a:off x="13436111" y="1655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127775</xdr:rowOff>
    </xdr:from>
    <xdr:to>
      <xdr:col>67</xdr:col>
      <xdr:colOff>101600</xdr:colOff>
      <xdr:row>98</xdr:row>
      <xdr:rowOff>57925</xdr:rowOff>
    </xdr:to>
    <xdr:sp macro="" textlink="">
      <xdr:nvSpPr>
        <xdr:cNvPr id="718" name="楕円 717"/>
        <xdr:cNvSpPr/>
      </xdr:nvSpPr>
      <xdr:spPr>
        <a:xfrm>
          <a:off x="12763500" y="167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74452</xdr:rowOff>
    </xdr:from>
    <xdr:ext cx="534377" cy="259045"/>
    <xdr:sp macro="" textlink="">
      <xdr:nvSpPr>
        <xdr:cNvPr id="719" name="テキスト ボックス 718"/>
        <xdr:cNvSpPr txBox="1"/>
      </xdr:nvSpPr>
      <xdr:spPr>
        <a:xfrm>
          <a:off x="12547111" y="1653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59461</xdr:rowOff>
    </xdr:from>
    <xdr:to>
      <xdr:col>116</xdr:col>
      <xdr:colOff>62864</xdr:colOff>
      <xdr:row>38</xdr:row>
      <xdr:rowOff>139700</xdr:rowOff>
    </xdr:to>
    <xdr:cxnSp macro="">
      <xdr:nvCxnSpPr>
        <xdr:cNvPr id="741" name="直線コネクタ 740"/>
        <xdr:cNvCxnSpPr/>
      </xdr:nvCxnSpPr>
      <xdr:spPr>
        <a:xfrm flipV="1">
          <a:off x="22159595" y="5545861"/>
          <a:ext cx="1269" cy="110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6138</xdr:rowOff>
    </xdr:from>
    <xdr:ext cx="534377" cy="259045"/>
    <xdr:sp macro="" textlink="">
      <xdr:nvSpPr>
        <xdr:cNvPr id="744" name="投資及び出資金最大値テキスト"/>
        <xdr:cNvSpPr txBox="1"/>
      </xdr:nvSpPr>
      <xdr:spPr>
        <a:xfrm>
          <a:off x="22212300" y="532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59461</xdr:rowOff>
    </xdr:from>
    <xdr:to>
      <xdr:col>116</xdr:col>
      <xdr:colOff>152400</xdr:colOff>
      <xdr:row>32</xdr:row>
      <xdr:rowOff>59461</xdr:rowOff>
    </xdr:to>
    <xdr:cxnSp macro="">
      <xdr:nvCxnSpPr>
        <xdr:cNvPr id="745" name="直線コネクタ 744"/>
        <xdr:cNvCxnSpPr/>
      </xdr:nvCxnSpPr>
      <xdr:spPr>
        <a:xfrm>
          <a:off x="22072600" y="554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49997</xdr:rowOff>
    </xdr:from>
    <xdr:to>
      <xdr:col>116</xdr:col>
      <xdr:colOff>63500</xdr:colOff>
      <xdr:row>38</xdr:row>
      <xdr:rowOff>81224</xdr:rowOff>
    </xdr:to>
    <xdr:cxnSp macro="">
      <xdr:nvCxnSpPr>
        <xdr:cNvPr id="746" name="直線コネクタ 745"/>
        <xdr:cNvCxnSpPr/>
      </xdr:nvCxnSpPr>
      <xdr:spPr>
        <a:xfrm>
          <a:off x="21323300" y="6222197"/>
          <a:ext cx="838200" cy="37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123756</xdr:rowOff>
    </xdr:from>
    <xdr:ext cx="469744" cy="259045"/>
    <xdr:sp macro="" textlink="">
      <xdr:nvSpPr>
        <xdr:cNvPr id="747" name="投資及び出資金平均値テキスト"/>
        <xdr:cNvSpPr txBox="1"/>
      </xdr:nvSpPr>
      <xdr:spPr>
        <a:xfrm>
          <a:off x="22212300" y="6295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100879</xdr:rowOff>
    </xdr:from>
    <xdr:to>
      <xdr:col>116</xdr:col>
      <xdr:colOff>114300</xdr:colOff>
      <xdr:row>38</xdr:row>
      <xdr:rowOff>31029</xdr:rowOff>
    </xdr:to>
    <xdr:sp macro="" textlink="">
      <xdr:nvSpPr>
        <xdr:cNvPr id="748" name="フローチャート: 判断 747"/>
        <xdr:cNvSpPr/>
      </xdr:nvSpPr>
      <xdr:spPr>
        <a:xfrm>
          <a:off x="221107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49997</xdr:rowOff>
    </xdr:from>
    <xdr:to>
      <xdr:col>111</xdr:col>
      <xdr:colOff>177800</xdr:colOff>
      <xdr:row>37</xdr:row>
      <xdr:rowOff>112954</xdr:rowOff>
    </xdr:to>
    <xdr:cxnSp macro="">
      <xdr:nvCxnSpPr>
        <xdr:cNvPr id="749" name="直線コネクタ 748"/>
        <xdr:cNvCxnSpPr/>
      </xdr:nvCxnSpPr>
      <xdr:spPr>
        <a:xfrm flipV="1">
          <a:off x="20434300" y="6222197"/>
          <a:ext cx="889000" cy="23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97221</xdr:rowOff>
    </xdr:from>
    <xdr:to>
      <xdr:col>112</xdr:col>
      <xdr:colOff>38100</xdr:colOff>
      <xdr:row>38</xdr:row>
      <xdr:rowOff>27371</xdr:rowOff>
    </xdr:to>
    <xdr:sp macro="" textlink="">
      <xdr:nvSpPr>
        <xdr:cNvPr id="750" name="フローチャート: 判断 749"/>
        <xdr:cNvSpPr/>
      </xdr:nvSpPr>
      <xdr:spPr>
        <a:xfrm>
          <a:off x="21272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18498</xdr:rowOff>
    </xdr:from>
    <xdr:ext cx="469744" cy="259045"/>
    <xdr:sp macro="" textlink="">
      <xdr:nvSpPr>
        <xdr:cNvPr id="751" name="テキスト ボックス 750"/>
        <xdr:cNvSpPr txBox="1"/>
      </xdr:nvSpPr>
      <xdr:spPr>
        <a:xfrm>
          <a:off x="21088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137368</xdr:rowOff>
    </xdr:from>
    <xdr:to>
      <xdr:col>107</xdr:col>
      <xdr:colOff>50800</xdr:colOff>
      <xdr:row>37</xdr:row>
      <xdr:rowOff>112954</xdr:rowOff>
    </xdr:to>
    <xdr:cxnSp macro="">
      <xdr:nvCxnSpPr>
        <xdr:cNvPr id="752" name="直線コネクタ 751"/>
        <xdr:cNvCxnSpPr/>
      </xdr:nvCxnSpPr>
      <xdr:spPr>
        <a:xfrm>
          <a:off x="19545300" y="6309568"/>
          <a:ext cx="889000" cy="14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92558</xdr:rowOff>
    </xdr:from>
    <xdr:to>
      <xdr:col>107</xdr:col>
      <xdr:colOff>101600</xdr:colOff>
      <xdr:row>38</xdr:row>
      <xdr:rowOff>22707</xdr:rowOff>
    </xdr:to>
    <xdr:sp macro="" textlink="">
      <xdr:nvSpPr>
        <xdr:cNvPr id="753" name="フローチャート: 判断 752"/>
        <xdr:cNvSpPr/>
      </xdr:nvSpPr>
      <xdr:spPr>
        <a:xfrm>
          <a:off x="20383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13835</xdr:rowOff>
    </xdr:from>
    <xdr:ext cx="469744" cy="259045"/>
    <xdr:sp macro="" textlink="">
      <xdr:nvSpPr>
        <xdr:cNvPr id="754" name="テキスト ボックス 753"/>
        <xdr:cNvSpPr txBox="1"/>
      </xdr:nvSpPr>
      <xdr:spPr>
        <a:xfrm>
          <a:off x="20199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137368</xdr:rowOff>
    </xdr:from>
    <xdr:to>
      <xdr:col>102</xdr:col>
      <xdr:colOff>114300</xdr:colOff>
      <xdr:row>38</xdr:row>
      <xdr:rowOff>4597</xdr:rowOff>
    </xdr:to>
    <xdr:cxnSp macro="">
      <xdr:nvCxnSpPr>
        <xdr:cNvPr id="755" name="直線コネクタ 754"/>
        <xdr:cNvCxnSpPr/>
      </xdr:nvCxnSpPr>
      <xdr:spPr>
        <a:xfrm flipV="1">
          <a:off x="18656300" y="6309568"/>
          <a:ext cx="889000" cy="21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136311</xdr:rowOff>
    </xdr:from>
    <xdr:to>
      <xdr:col>102</xdr:col>
      <xdr:colOff>165100</xdr:colOff>
      <xdr:row>38</xdr:row>
      <xdr:rowOff>66461</xdr:rowOff>
    </xdr:to>
    <xdr:sp macro="" textlink="">
      <xdr:nvSpPr>
        <xdr:cNvPr id="756" name="フローチャート: 判断 755"/>
        <xdr:cNvSpPr/>
      </xdr:nvSpPr>
      <xdr:spPr>
        <a:xfrm>
          <a:off x="19494500" y="647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57589</xdr:rowOff>
    </xdr:from>
    <xdr:ext cx="469744" cy="259045"/>
    <xdr:sp macro="" textlink="">
      <xdr:nvSpPr>
        <xdr:cNvPr id="757" name="テキスト ボックス 756"/>
        <xdr:cNvSpPr txBox="1"/>
      </xdr:nvSpPr>
      <xdr:spPr>
        <a:xfrm>
          <a:off x="19310428" y="657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144541</xdr:rowOff>
    </xdr:from>
    <xdr:to>
      <xdr:col>98</xdr:col>
      <xdr:colOff>38100</xdr:colOff>
      <xdr:row>38</xdr:row>
      <xdr:rowOff>74692</xdr:rowOff>
    </xdr:to>
    <xdr:sp macro="" textlink="">
      <xdr:nvSpPr>
        <xdr:cNvPr id="758" name="フローチャート: 判断 757"/>
        <xdr:cNvSpPr/>
      </xdr:nvSpPr>
      <xdr:spPr>
        <a:xfrm>
          <a:off x="18605500" y="64881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65819</xdr:rowOff>
    </xdr:from>
    <xdr:ext cx="469744" cy="259045"/>
    <xdr:sp macro="" textlink="">
      <xdr:nvSpPr>
        <xdr:cNvPr id="759" name="テキスト ボックス 758"/>
        <xdr:cNvSpPr txBox="1"/>
      </xdr:nvSpPr>
      <xdr:spPr>
        <a:xfrm>
          <a:off x="18421428" y="658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30424</xdr:rowOff>
    </xdr:from>
    <xdr:to>
      <xdr:col>116</xdr:col>
      <xdr:colOff>114300</xdr:colOff>
      <xdr:row>38</xdr:row>
      <xdr:rowOff>132024</xdr:rowOff>
    </xdr:to>
    <xdr:sp macro="" textlink="">
      <xdr:nvSpPr>
        <xdr:cNvPr id="765" name="楕円 764"/>
        <xdr:cNvSpPr/>
      </xdr:nvSpPr>
      <xdr:spPr>
        <a:xfrm>
          <a:off x="22110700" y="654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116801</xdr:rowOff>
    </xdr:from>
    <xdr:ext cx="469744" cy="259045"/>
    <xdr:sp macro="" textlink="">
      <xdr:nvSpPr>
        <xdr:cNvPr id="766" name="投資及び出資金該当値テキスト"/>
        <xdr:cNvSpPr txBox="1"/>
      </xdr:nvSpPr>
      <xdr:spPr>
        <a:xfrm>
          <a:off x="22212300" y="646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170647</xdr:rowOff>
    </xdr:from>
    <xdr:to>
      <xdr:col>112</xdr:col>
      <xdr:colOff>38100</xdr:colOff>
      <xdr:row>36</xdr:row>
      <xdr:rowOff>100797</xdr:rowOff>
    </xdr:to>
    <xdr:sp macro="" textlink="">
      <xdr:nvSpPr>
        <xdr:cNvPr id="767" name="楕円 766"/>
        <xdr:cNvSpPr/>
      </xdr:nvSpPr>
      <xdr:spPr>
        <a:xfrm>
          <a:off x="21272500" y="617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117324</xdr:rowOff>
    </xdr:from>
    <xdr:ext cx="469744" cy="259045"/>
    <xdr:sp macro="" textlink="">
      <xdr:nvSpPr>
        <xdr:cNvPr id="768" name="テキスト ボックス 767"/>
        <xdr:cNvSpPr txBox="1"/>
      </xdr:nvSpPr>
      <xdr:spPr>
        <a:xfrm>
          <a:off x="21088428" y="594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62154</xdr:rowOff>
    </xdr:from>
    <xdr:to>
      <xdr:col>107</xdr:col>
      <xdr:colOff>101600</xdr:colOff>
      <xdr:row>37</xdr:row>
      <xdr:rowOff>163754</xdr:rowOff>
    </xdr:to>
    <xdr:sp macro="" textlink="">
      <xdr:nvSpPr>
        <xdr:cNvPr id="769" name="楕円 768"/>
        <xdr:cNvSpPr/>
      </xdr:nvSpPr>
      <xdr:spPr>
        <a:xfrm>
          <a:off x="20383500" y="640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8831</xdr:rowOff>
    </xdr:from>
    <xdr:ext cx="469744" cy="259045"/>
    <xdr:sp macro="" textlink="">
      <xdr:nvSpPr>
        <xdr:cNvPr id="770" name="テキスト ボックス 769"/>
        <xdr:cNvSpPr txBox="1"/>
      </xdr:nvSpPr>
      <xdr:spPr>
        <a:xfrm>
          <a:off x="20199428" y="618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86568</xdr:rowOff>
    </xdr:from>
    <xdr:to>
      <xdr:col>102</xdr:col>
      <xdr:colOff>165100</xdr:colOff>
      <xdr:row>37</xdr:row>
      <xdr:rowOff>16718</xdr:rowOff>
    </xdr:to>
    <xdr:sp macro="" textlink="">
      <xdr:nvSpPr>
        <xdr:cNvPr id="771" name="楕円 770"/>
        <xdr:cNvSpPr/>
      </xdr:nvSpPr>
      <xdr:spPr>
        <a:xfrm>
          <a:off x="19494500" y="625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33245</xdr:rowOff>
    </xdr:from>
    <xdr:ext cx="469744" cy="259045"/>
    <xdr:sp macro="" textlink="">
      <xdr:nvSpPr>
        <xdr:cNvPr id="772" name="テキスト ボックス 771"/>
        <xdr:cNvSpPr txBox="1"/>
      </xdr:nvSpPr>
      <xdr:spPr>
        <a:xfrm>
          <a:off x="19310428" y="603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125247</xdr:rowOff>
    </xdr:from>
    <xdr:to>
      <xdr:col>98</xdr:col>
      <xdr:colOff>38100</xdr:colOff>
      <xdr:row>38</xdr:row>
      <xdr:rowOff>55397</xdr:rowOff>
    </xdr:to>
    <xdr:sp macro="" textlink="">
      <xdr:nvSpPr>
        <xdr:cNvPr id="773" name="楕円 772"/>
        <xdr:cNvSpPr/>
      </xdr:nvSpPr>
      <xdr:spPr>
        <a:xfrm>
          <a:off x="18605500" y="64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71924</xdr:rowOff>
    </xdr:from>
    <xdr:ext cx="469744" cy="259045"/>
    <xdr:sp macro="" textlink="">
      <xdr:nvSpPr>
        <xdr:cNvPr id="774" name="テキスト ボックス 773"/>
        <xdr:cNvSpPr txBox="1"/>
      </xdr:nvSpPr>
      <xdr:spPr>
        <a:xfrm>
          <a:off x="18421428" y="624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144234</xdr:rowOff>
    </xdr:from>
    <xdr:to>
      <xdr:col>116</xdr:col>
      <xdr:colOff>62864</xdr:colOff>
      <xdr:row>59</xdr:row>
      <xdr:rowOff>44450</xdr:rowOff>
    </xdr:to>
    <xdr:cxnSp macro="">
      <xdr:nvCxnSpPr>
        <xdr:cNvPr id="798" name="直線コネクタ 797"/>
        <xdr:cNvCxnSpPr/>
      </xdr:nvCxnSpPr>
      <xdr:spPr>
        <a:xfrm flipV="1">
          <a:off x="22159595" y="8716734"/>
          <a:ext cx="1269" cy="144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90911</xdr:rowOff>
    </xdr:from>
    <xdr:ext cx="534377" cy="259045"/>
    <xdr:sp macro="" textlink="">
      <xdr:nvSpPr>
        <xdr:cNvPr id="801" name="貸付金最大値テキスト"/>
        <xdr:cNvSpPr txBox="1"/>
      </xdr:nvSpPr>
      <xdr:spPr>
        <a:xfrm>
          <a:off x="22212300" y="84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144234</xdr:rowOff>
    </xdr:from>
    <xdr:to>
      <xdr:col>116</xdr:col>
      <xdr:colOff>152400</xdr:colOff>
      <xdr:row>50</xdr:row>
      <xdr:rowOff>144234</xdr:rowOff>
    </xdr:to>
    <xdr:cxnSp macro="">
      <xdr:nvCxnSpPr>
        <xdr:cNvPr id="802" name="直線コネクタ 801"/>
        <xdr:cNvCxnSpPr/>
      </xdr:nvCxnSpPr>
      <xdr:spPr>
        <a:xfrm>
          <a:off x="22072600" y="871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152235</xdr:rowOff>
    </xdr:from>
    <xdr:to>
      <xdr:col>116</xdr:col>
      <xdr:colOff>63500</xdr:colOff>
      <xdr:row>58</xdr:row>
      <xdr:rowOff>155702</xdr:rowOff>
    </xdr:to>
    <xdr:cxnSp macro="">
      <xdr:nvCxnSpPr>
        <xdr:cNvPr id="803" name="直線コネクタ 802"/>
        <xdr:cNvCxnSpPr/>
      </xdr:nvCxnSpPr>
      <xdr:spPr>
        <a:xfrm flipV="1">
          <a:off x="21323300" y="10096335"/>
          <a:ext cx="838200" cy="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19042</xdr:rowOff>
    </xdr:from>
    <xdr:ext cx="469744" cy="259045"/>
    <xdr:sp macro="" textlink="">
      <xdr:nvSpPr>
        <xdr:cNvPr id="804" name="貸付金平均値テキスト"/>
        <xdr:cNvSpPr txBox="1"/>
      </xdr:nvSpPr>
      <xdr:spPr>
        <a:xfrm>
          <a:off x="22212300" y="9791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167615</xdr:rowOff>
    </xdr:from>
    <xdr:to>
      <xdr:col>116</xdr:col>
      <xdr:colOff>114300</xdr:colOff>
      <xdr:row>58</xdr:row>
      <xdr:rowOff>97765</xdr:rowOff>
    </xdr:to>
    <xdr:sp macro="" textlink="">
      <xdr:nvSpPr>
        <xdr:cNvPr id="805" name="フローチャート: 判断 804"/>
        <xdr:cNvSpPr/>
      </xdr:nvSpPr>
      <xdr:spPr>
        <a:xfrm>
          <a:off x="22110700" y="99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130061</xdr:rowOff>
    </xdr:from>
    <xdr:to>
      <xdr:col>111</xdr:col>
      <xdr:colOff>177800</xdr:colOff>
      <xdr:row>58</xdr:row>
      <xdr:rowOff>155702</xdr:rowOff>
    </xdr:to>
    <xdr:cxnSp macro="">
      <xdr:nvCxnSpPr>
        <xdr:cNvPr id="806" name="直線コネクタ 805"/>
        <xdr:cNvCxnSpPr/>
      </xdr:nvCxnSpPr>
      <xdr:spPr>
        <a:xfrm>
          <a:off x="20434300" y="9902711"/>
          <a:ext cx="889000" cy="19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164795</xdr:rowOff>
    </xdr:from>
    <xdr:to>
      <xdr:col>112</xdr:col>
      <xdr:colOff>38100</xdr:colOff>
      <xdr:row>58</xdr:row>
      <xdr:rowOff>94945</xdr:rowOff>
    </xdr:to>
    <xdr:sp macro="" textlink="">
      <xdr:nvSpPr>
        <xdr:cNvPr id="807" name="フローチャート: 判断 806"/>
        <xdr:cNvSpPr/>
      </xdr:nvSpPr>
      <xdr:spPr>
        <a:xfrm>
          <a:off x="21272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111472</xdr:rowOff>
    </xdr:from>
    <xdr:ext cx="469744" cy="259045"/>
    <xdr:sp macro="" textlink="">
      <xdr:nvSpPr>
        <xdr:cNvPr id="808" name="テキスト ボックス 807"/>
        <xdr:cNvSpPr txBox="1"/>
      </xdr:nvSpPr>
      <xdr:spPr>
        <a:xfrm>
          <a:off x="21088428" y="971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130061</xdr:rowOff>
    </xdr:from>
    <xdr:to>
      <xdr:col>107</xdr:col>
      <xdr:colOff>50800</xdr:colOff>
      <xdr:row>57</xdr:row>
      <xdr:rowOff>132766</xdr:rowOff>
    </xdr:to>
    <xdr:cxnSp macro="">
      <xdr:nvCxnSpPr>
        <xdr:cNvPr id="809" name="直線コネクタ 808"/>
        <xdr:cNvCxnSpPr/>
      </xdr:nvCxnSpPr>
      <xdr:spPr>
        <a:xfrm flipV="1">
          <a:off x="19545300" y="9902711"/>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142392</xdr:rowOff>
    </xdr:from>
    <xdr:to>
      <xdr:col>107</xdr:col>
      <xdr:colOff>101600</xdr:colOff>
      <xdr:row>58</xdr:row>
      <xdr:rowOff>72542</xdr:rowOff>
    </xdr:to>
    <xdr:sp macro="" textlink="">
      <xdr:nvSpPr>
        <xdr:cNvPr id="810" name="フローチャート: 判断 809"/>
        <xdr:cNvSpPr/>
      </xdr:nvSpPr>
      <xdr:spPr>
        <a:xfrm>
          <a:off x="20383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63669</xdr:rowOff>
    </xdr:from>
    <xdr:ext cx="469744" cy="259045"/>
    <xdr:sp macro="" textlink="">
      <xdr:nvSpPr>
        <xdr:cNvPr id="811" name="テキスト ボックス 810"/>
        <xdr:cNvSpPr txBox="1"/>
      </xdr:nvSpPr>
      <xdr:spPr>
        <a:xfrm>
          <a:off x="20199428" y="1000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132766</xdr:rowOff>
    </xdr:from>
    <xdr:to>
      <xdr:col>102</xdr:col>
      <xdr:colOff>114300</xdr:colOff>
      <xdr:row>57</xdr:row>
      <xdr:rowOff>136804</xdr:rowOff>
    </xdr:to>
    <xdr:cxnSp macro="">
      <xdr:nvCxnSpPr>
        <xdr:cNvPr id="812" name="直線コネクタ 811"/>
        <xdr:cNvCxnSpPr/>
      </xdr:nvCxnSpPr>
      <xdr:spPr>
        <a:xfrm flipV="1">
          <a:off x="18656300" y="9905416"/>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146126</xdr:rowOff>
    </xdr:from>
    <xdr:to>
      <xdr:col>102</xdr:col>
      <xdr:colOff>165100</xdr:colOff>
      <xdr:row>58</xdr:row>
      <xdr:rowOff>76276</xdr:rowOff>
    </xdr:to>
    <xdr:sp macro="" textlink="">
      <xdr:nvSpPr>
        <xdr:cNvPr id="813" name="フローチャート: 判断 812"/>
        <xdr:cNvSpPr/>
      </xdr:nvSpPr>
      <xdr:spPr>
        <a:xfrm>
          <a:off x="19494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67403</xdr:rowOff>
    </xdr:from>
    <xdr:ext cx="469744" cy="259045"/>
    <xdr:sp macro="" textlink="">
      <xdr:nvSpPr>
        <xdr:cNvPr id="814" name="テキスト ボックス 813"/>
        <xdr:cNvSpPr txBox="1"/>
      </xdr:nvSpPr>
      <xdr:spPr>
        <a:xfrm>
          <a:off x="19310428" y="1001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130619</xdr:rowOff>
    </xdr:from>
    <xdr:to>
      <xdr:col>98</xdr:col>
      <xdr:colOff>38100</xdr:colOff>
      <xdr:row>58</xdr:row>
      <xdr:rowOff>60769</xdr:rowOff>
    </xdr:to>
    <xdr:sp macro="" textlink="">
      <xdr:nvSpPr>
        <xdr:cNvPr id="815" name="フローチャート: 判断 814"/>
        <xdr:cNvSpPr/>
      </xdr:nvSpPr>
      <xdr:spPr>
        <a:xfrm>
          <a:off x="18605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51896</xdr:rowOff>
    </xdr:from>
    <xdr:ext cx="469744" cy="259045"/>
    <xdr:sp macro="" textlink="">
      <xdr:nvSpPr>
        <xdr:cNvPr id="816" name="テキスト ボックス 815"/>
        <xdr:cNvSpPr txBox="1"/>
      </xdr:nvSpPr>
      <xdr:spPr>
        <a:xfrm>
          <a:off x="18421428" y="999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101435</xdr:rowOff>
    </xdr:from>
    <xdr:to>
      <xdr:col>116</xdr:col>
      <xdr:colOff>114300</xdr:colOff>
      <xdr:row>59</xdr:row>
      <xdr:rowOff>31585</xdr:rowOff>
    </xdr:to>
    <xdr:sp macro="" textlink="">
      <xdr:nvSpPr>
        <xdr:cNvPr id="822" name="楕円 821"/>
        <xdr:cNvSpPr/>
      </xdr:nvSpPr>
      <xdr:spPr>
        <a:xfrm>
          <a:off x="22110700" y="100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16362</xdr:rowOff>
    </xdr:from>
    <xdr:ext cx="469744" cy="259045"/>
    <xdr:sp macro="" textlink="">
      <xdr:nvSpPr>
        <xdr:cNvPr id="823" name="貸付金該当値テキスト"/>
        <xdr:cNvSpPr txBox="1"/>
      </xdr:nvSpPr>
      <xdr:spPr>
        <a:xfrm>
          <a:off x="22212300" y="99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104902</xdr:rowOff>
    </xdr:from>
    <xdr:to>
      <xdr:col>112</xdr:col>
      <xdr:colOff>38100</xdr:colOff>
      <xdr:row>59</xdr:row>
      <xdr:rowOff>35052</xdr:rowOff>
    </xdr:to>
    <xdr:sp macro="" textlink="">
      <xdr:nvSpPr>
        <xdr:cNvPr id="824" name="楕円 823"/>
        <xdr:cNvSpPr/>
      </xdr:nvSpPr>
      <xdr:spPr>
        <a:xfrm>
          <a:off x="21272500" y="1004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26179</xdr:rowOff>
    </xdr:from>
    <xdr:ext cx="469744" cy="259045"/>
    <xdr:sp macro="" textlink="">
      <xdr:nvSpPr>
        <xdr:cNvPr id="825" name="テキスト ボックス 824"/>
        <xdr:cNvSpPr txBox="1"/>
      </xdr:nvSpPr>
      <xdr:spPr>
        <a:xfrm>
          <a:off x="21088428" y="1014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79261</xdr:rowOff>
    </xdr:from>
    <xdr:to>
      <xdr:col>107</xdr:col>
      <xdr:colOff>101600</xdr:colOff>
      <xdr:row>58</xdr:row>
      <xdr:rowOff>9411</xdr:rowOff>
    </xdr:to>
    <xdr:sp macro="" textlink="">
      <xdr:nvSpPr>
        <xdr:cNvPr id="826" name="楕円 825"/>
        <xdr:cNvSpPr/>
      </xdr:nvSpPr>
      <xdr:spPr>
        <a:xfrm>
          <a:off x="20383500" y="985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25938</xdr:rowOff>
    </xdr:from>
    <xdr:ext cx="469744" cy="259045"/>
    <xdr:sp macro="" textlink="">
      <xdr:nvSpPr>
        <xdr:cNvPr id="827" name="テキスト ボックス 826"/>
        <xdr:cNvSpPr txBox="1"/>
      </xdr:nvSpPr>
      <xdr:spPr>
        <a:xfrm>
          <a:off x="20199428" y="962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81966</xdr:rowOff>
    </xdr:from>
    <xdr:to>
      <xdr:col>102</xdr:col>
      <xdr:colOff>165100</xdr:colOff>
      <xdr:row>58</xdr:row>
      <xdr:rowOff>12116</xdr:rowOff>
    </xdr:to>
    <xdr:sp macro="" textlink="">
      <xdr:nvSpPr>
        <xdr:cNvPr id="828" name="楕円 827"/>
        <xdr:cNvSpPr/>
      </xdr:nvSpPr>
      <xdr:spPr>
        <a:xfrm>
          <a:off x="19494500" y="985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28643</xdr:rowOff>
    </xdr:from>
    <xdr:ext cx="469744" cy="259045"/>
    <xdr:sp macro="" textlink="">
      <xdr:nvSpPr>
        <xdr:cNvPr id="829" name="テキスト ボックス 828"/>
        <xdr:cNvSpPr txBox="1"/>
      </xdr:nvSpPr>
      <xdr:spPr>
        <a:xfrm>
          <a:off x="19310428" y="962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86004</xdr:rowOff>
    </xdr:from>
    <xdr:to>
      <xdr:col>98</xdr:col>
      <xdr:colOff>38100</xdr:colOff>
      <xdr:row>58</xdr:row>
      <xdr:rowOff>16154</xdr:rowOff>
    </xdr:to>
    <xdr:sp macro="" textlink="">
      <xdr:nvSpPr>
        <xdr:cNvPr id="830" name="楕円 829"/>
        <xdr:cNvSpPr/>
      </xdr:nvSpPr>
      <xdr:spPr>
        <a:xfrm>
          <a:off x="18605500" y="985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32681</xdr:rowOff>
    </xdr:from>
    <xdr:ext cx="469744" cy="259045"/>
    <xdr:sp macro="" textlink="">
      <xdr:nvSpPr>
        <xdr:cNvPr id="831" name="テキスト ボックス 830"/>
        <xdr:cNvSpPr txBox="1"/>
      </xdr:nvSpPr>
      <xdr:spPr>
        <a:xfrm>
          <a:off x="18421428" y="963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116497</xdr:rowOff>
    </xdr:from>
    <xdr:to>
      <xdr:col>116</xdr:col>
      <xdr:colOff>62864</xdr:colOff>
      <xdr:row>79</xdr:row>
      <xdr:rowOff>68354</xdr:rowOff>
    </xdr:to>
    <xdr:cxnSp macro="">
      <xdr:nvCxnSpPr>
        <xdr:cNvPr id="854" name="直線コネクタ 853"/>
        <xdr:cNvCxnSpPr/>
      </xdr:nvCxnSpPr>
      <xdr:spPr>
        <a:xfrm flipV="1">
          <a:off x="22159595" y="12460897"/>
          <a:ext cx="1269" cy="1152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72181</xdr:rowOff>
    </xdr:from>
    <xdr:ext cx="534377" cy="259045"/>
    <xdr:sp macro="" textlink="">
      <xdr:nvSpPr>
        <xdr:cNvPr id="855" name="繰出金最小値テキスト"/>
        <xdr:cNvSpPr txBox="1"/>
      </xdr:nvSpPr>
      <xdr:spPr>
        <a:xfrm>
          <a:off x="22212300" y="1361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68354</xdr:rowOff>
    </xdr:from>
    <xdr:to>
      <xdr:col>116</xdr:col>
      <xdr:colOff>152400</xdr:colOff>
      <xdr:row>79</xdr:row>
      <xdr:rowOff>68354</xdr:rowOff>
    </xdr:to>
    <xdr:cxnSp macro="">
      <xdr:nvCxnSpPr>
        <xdr:cNvPr id="856" name="直線コネクタ 855"/>
        <xdr:cNvCxnSpPr/>
      </xdr:nvCxnSpPr>
      <xdr:spPr>
        <a:xfrm>
          <a:off x="22072600" y="1361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63174</xdr:rowOff>
    </xdr:from>
    <xdr:ext cx="534377" cy="259045"/>
    <xdr:sp macro="" textlink="">
      <xdr:nvSpPr>
        <xdr:cNvPr id="857" name="繰出金最大値テキスト"/>
        <xdr:cNvSpPr txBox="1"/>
      </xdr:nvSpPr>
      <xdr:spPr>
        <a:xfrm>
          <a:off x="22212300" y="1223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116497</xdr:rowOff>
    </xdr:from>
    <xdr:to>
      <xdr:col>116</xdr:col>
      <xdr:colOff>152400</xdr:colOff>
      <xdr:row>72</xdr:row>
      <xdr:rowOff>116497</xdr:rowOff>
    </xdr:to>
    <xdr:cxnSp macro="">
      <xdr:nvCxnSpPr>
        <xdr:cNvPr id="858" name="直線コネクタ 857"/>
        <xdr:cNvCxnSpPr/>
      </xdr:nvCxnSpPr>
      <xdr:spPr>
        <a:xfrm>
          <a:off x="22072600" y="12460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89591</xdr:rowOff>
    </xdr:from>
    <xdr:to>
      <xdr:col>116</xdr:col>
      <xdr:colOff>63500</xdr:colOff>
      <xdr:row>74</xdr:row>
      <xdr:rowOff>121938</xdr:rowOff>
    </xdr:to>
    <xdr:cxnSp macro="">
      <xdr:nvCxnSpPr>
        <xdr:cNvPr id="859" name="直線コネクタ 858"/>
        <xdr:cNvCxnSpPr/>
      </xdr:nvCxnSpPr>
      <xdr:spPr>
        <a:xfrm flipV="1">
          <a:off x="21323300" y="12776891"/>
          <a:ext cx="8382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29517</xdr:rowOff>
    </xdr:from>
    <xdr:ext cx="534377" cy="259045"/>
    <xdr:sp macro="" textlink="">
      <xdr:nvSpPr>
        <xdr:cNvPr id="860" name="繰出金平均値テキスト"/>
        <xdr:cNvSpPr txBox="1"/>
      </xdr:nvSpPr>
      <xdr:spPr>
        <a:xfrm>
          <a:off x="22212300" y="1305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51090</xdr:rowOff>
    </xdr:from>
    <xdr:to>
      <xdr:col>116</xdr:col>
      <xdr:colOff>114300</xdr:colOff>
      <xdr:row>76</xdr:row>
      <xdr:rowOff>152690</xdr:rowOff>
    </xdr:to>
    <xdr:sp macro="" textlink="">
      <xdr:nvSpPr>
        <xdr:cNvPr id="861" name="フローチャート: 判断 860"/>
        <xdr:cNvSpPr/>
      </xdr:nvSpPr>
      <xdr:spPr>
        <a:xfrm>
          <a:off x="221107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121938</xdr:rowOff>
    </xdr:from>
    <xdr:to>
      <xdr:col>111</xdr:col>
      <xdr:colOff>177800</xdr:colOff>
      <xdr:row>74</xdr:row>
      <xdr:rowOff>168321</xdr:rowOff>
    </xdr:to>
    <xdr:cxnSp macro="">
      <xdr:nvCxnSpPr>
        <xdr:cNvPr id="862" name="直線コネクタ 861"/>
        <xdr:cNvCxnSpPr/>
      </xdr:nvCxnSpPr>
      <xdr:spPr>
        <a:xfrm flipV="1">
          <a:off x="20434300" y="12809238"/>
          <a:ext cx="889000" cy="4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62497</xdr:rowOff>
    </xdr:from>
    <xdr:to>
      <xdr:col>112</xdr:col>
      <xdr:colOff>38100</xdr:colOff>
      <xdr:row>76</xdr:row>
      <xdr:rowOff>164097</xdr:rowOff>
    </xdr:to>
    <xdr:sp macro="" textlink="">
      <xdr:nvSpPr>
        <xdr:cNvPr id="863" name="フローチャート: 判断 862"/>
        <xdr:cNvSpPr/>
      </xdr:nvSpPr>
      <xdr:spPr>
        <a:xfrm>
          <a:off x="21272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155224</xdr:rowOff>
    </xdr:from>
    <xdr:ext cx="534377" cy="259045"/>
    <xdr:sp macro="" textlink="">
      <xdr:nvSpPr>
        <xdr:cNvPr id="864" name="テキスト ボックス 863"/>
        <xdr:cNvSpPr txBox="1"/>
      </xdr:nvSpPr>
      <xdr:spPr>
        <a:xfrm>
          <a:off x="21056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168321</xdr:rowOff>
    </xdr:from>
    <xdr:to>
      <xdr:col>107</xdr:col>
      <xdr:colOff>50800</xdr:colOff>
      <xdr:row>75</xdr:row>
      <xdr:rowOff>28098</xdr:rowOff>
    </xdr:to>
    <xdr:cxnSp macro="">
      <xdr:nvCxnSpPr>
        <xdr:cNvPr id="865" name="直線コネクタ 864"/>
        <xdr:cNvCxnSpPr/>
      </xdr:nvCxnSpPr>
      <xdr:spPr>
        <a:xfrm flipV="1">
          <a:off x="19545300" y="12855621"/>
          <a:ext cx="889000" cy="3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93495</xdr:rowOff>
    </xdr:from>
    <xdr:to>
      <xdr:col>107</xdr:col>
      <xdr:colOff>101600</xdr:colOff>
      <xdr:row>77</xdr:row>
      <xdr:rowOff>23645</xdr:rowOff>
    </xdr:to>
    <xdr:sp macro="" textlink="">
      <xdr:nvSpPr>
        <xdr:cNvPr id="866" name="フローチャート: 判断 865"/>
        <xdr:cNvSpPr/>
      </xdr:nvSpPr>
      <xdr:spPr>
        <a:xfrm>
          <a:off x="20383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14772</xdr:rowOff>
    </xdr:from>
    <xdr:ext cx="534377" cy="259045"/>
    <xdr:sp macro="" textlink="">
      <xdr:nvSpPr>
        <xdr:cNvPr id="867" name="テキスト ボックス 866"/>
        <xdr:cNvSpPr txBox="1"/>
      </xdr:nvSpPr>
      <xdr:spPr>
        <a:xfrm>
          <a:off x="20167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28098</xdr:rowOff>
    </xdr:from>
    <xdr:to>
      <xdr:col>102</xdr:col>
      <xdr:colOff>114300</xdr:colOff>
      <xdr:row>75</xdr:row>
      <xdr:rowOff>122372</xdr:rowOff>
    </xdr:to>
    <xdr:cxnSp macro="">
      <xdr:nvCxnSpPr>
        <xdr:cNvPr id="868" name="直線コネクタ 867"/>
        <xdr:cNvCxnSpPr/>
      </xdr:nvCxnSpPr>
      <xdr:spPr>
        <a:xfrm flipV="1">
          <a:off x="18656300" y="12886848"/>
          <a:ext cx="889000" cy="9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133706</xdr:rowOff>
    </xdr:from>
    <xdr:to>
      <xdr:col>102</xdr:col>
      <xdr:colOff>165100</xdr:colOff>
      <xdr:row>76</xdr:row>
      <xdr:rowOff>63857</xdr:rowOff>
    </xdr:to>
    <xdr:sp macro="" textlink="">
      <xdr:nvSpPr>
        <xdr:cNvPr id="869" name="フローチャート: 判断 868"/>
        <xdr:cNvSpPr/>
      </xdr:nvSpPr>
      <xdr:spPr>
        <a:xfrm>
          <a:off x="19494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54982</xdr:rowOff>
    </xdr:from>
    <xdr:ext cx="534377" cy="259045"/>
    <xdr:sp macro="" textlink="">
      <xdr:nvSpPr>
        <xdr:cNvPr id="870" name="テキスト ボックス 869"/>
        <xdr:cNvSpPr txBox="1"/>
      </xdr:nvSpPr>
      <xdr:spPr>
        <a:xfrm>
          <a:off x="19278111" y="130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103599</xdr:rowOff>
    </xdr:from>
    <xdr:to>
      <xdr:col>98</xdr:col>
      <xdr:colOff>38100</xdr:colOff>
      <xdr:row>76</xdr:row>
      <xdr:rowOff>33750</xdr:rowOff>
    </xdr:to>
    <xdr:sp macro="" textlink="">
      <xdr:nvSpPr>
        <xdr:cNvPr id="871" name="フローチャート: 判断 870"/>
        <xdr:cNvSpPr/>
      </xdr:nvSpPr>
      <xdr:spPr>
        <a:xfrm>
          <a:off x="18605500" y="1296234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24875</xdr:rowOff>
    </xdr:from>
    <xdr:ext cx="534377" cy="259045"/>
    <xdr:sp macro="" textlink="">
      <xdr:nvSpPr>
        <xdr:cNvPr id="872" name="テキスト ボックス 871"/>
        <xdr:cNvSpPr txBox="1"/>
      </xdr:nvSpPr>
      <xdr:spPr>
        <a:xfrm>
          <a:off x="18389111" y="1305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38791</xdr:rowOff>
    </xdr:from>
    <xdr:to>
      <xdr:col>116</xdr:col>
      <xdr:colOff>114300</xdr:colOff>
      <xdr:row>74</xdr:row>
      <xdr:rowOff>140391</xdr:rowOff>
    </xdr:to>
    <xdr:sp macro="" textlink="">
      <xdr:nvSpPr>
        <xdr:cNvPr id="878" name="楕円 877"/>
        <xdr:cNvSpPr/>
      </xdr:nvSpPr>
      <xdr:spPr>
        <a:xfrm>
          <a:off x="22110700" y="1272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61668</xdr:rowOff>
    </xdr:from>
    <xdr:ext cx="534377" cy="259045"/>
    <xdr:sp macro="" textlink="">
      <xdr:nvSpPr>
        <xdr:cNvPr id="879" name="繰出金該当値テキスト"/>
        <xdr:cNvSpPr txBox="1"/>
      </xdr:nvSpPr>
      <xdr:spPr>
        <a:xfrm>
          <a:off x="22212300" y="1257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71138</xdr:rowOff>
    </xdr:from>
    <xdr:to>
      <xdr:col>112</xdr:col>
      <xdr:colOff>38100</xdr:colOff>
      <xdr:row>75</xdr:row>
      <xdr:rowOff>1288</xdr:rowOff>
    </xdr:to>
    <xdr:sp macro="" textlink="">
      <xdr:nvSpPr>
        <xdr:cNvPr id="880" name="楕円 879"/>
        <xdr:cNvSpPr/>
      </xdr:nvSpPr>
      <xdr:spPr>
        <a:xfrm>
          <a:off x="21272500" y="127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17815</xdr:rowOff>
    </xdr:from>
    <xdr:ext cx="534377" cy="259045"/>
    <xdr:sp macro="" textlink="">
      <xdr:nvSpPr>
        <xdr:cNvPr id="881" name="テキスト ボックス 880"/>
        <xdr:cNvSpPr txBox="1"/>
      </xdr:nvSpPr>
      <xdr:spPr>
        <a:xfrm>
          <a:off x="21056111" y="1253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117521</xdr:rowOff>
    </xdr:from>
    <xdr:to>
      <xdr:col>107</xdr:col>
      <xdr:colOff>101600</xdr:colOff>
      <xdr:row>75</xdr:row>
      <xdr:rowOff>47671</xdr:rowOff>
    </xdr:to>
    <xdr:sp macro="" textlink="">
      <xdr:nvSpPr>
        <xdr:cNvPr id="882" name="楕円 881"/>
        <xdr:cNvSpPr/>
      </xdr:nvSpPr>
      <xdr:spPr>
        <a:xfrm>
          <a:off x="20383500" y="1280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64198</xdr:rowOff>
    </xdr:from>
    <xdr:ext cx="534377" cy="259045"/>
    <xdr:sp macro="" textlink="">
      <xdr:nvSpPr>
        <xdr:cNvPr id="883" name="テキスト ボックス 882"/>
        <xdr:cNvSpPr txBox="1"/>
      </xdr:nvSpPr>
      <xdr:spPr>
        <a:xfrm>
          <a:off x="20167111" y="1258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148748</xdr:rowOff>
    </xdr:from>
    <xdr:to>
      <xdr:col>102</xdr:col>
      <xdr:colOff>165100</xdr:colOff>
      <xdr:row>75</xdr:row>
      <xdr:rowOff>78898</xdr:rowOff>
    </xdr:to>
    <xdr:sp macro="" textlink="">
      <xdr:nvSpPr>
        <xdr:cNvPr id="884" name="楕円 883"/>
        <xdr:cNvSpPr/>
      </xdr:nvSpPr>
      <xdr:spPr>
        <a:xfrm>
          <a:off x="19494500" y="1283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95425</xdr:rowOff>
    </xdr:from>
    <xdr:ext cx="534377" cy="259045"/>
    <xdr:sp macro="" textlink="">
      <xdr:nvSpPr>
        <xdr:cNvPr id="885" name="テキスト ボックス 884"/>
        <xdr:cNvSpPr txBox="1"/>
      </xdr:nvSpPr>
      <xdr:spPr>
        <a:xfrm>
          <a:off x="19278111" y="126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71572</xdr:rowOff>
    </xdr:from>
    <xdr:to>
      <xdr:col>98</xdr:col>
      <xdr:colOff>38100</xdr:colOff>
      <xdr:row>76</xdr:row>
      <xdr:rowOff>1722</xdr:rowOff>
    </xdr:to>
    <xdr:sp macro="" textlink="">
      <xdr:nvSpPr>
        <xdr:cNvPr id="886" name="楕円 885"/>
        <xdr:cNvSpPr/>
      </xdr:nvSpPr>
      <xdr:spPr>
        <a:xfrm>
          <a:off x="18605500" y="1293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18249</xdr:rowOff>
    </xdr:from>
    <xdr:ext cx="534377" cy="259045"/>
    <xdr:sp macro="" textlink="">
      <xdr:nvSpPr>
        <xdr:cNvPr id="887" name="テキスト ボックス 886"/>
        <xdr:cNvSpPr txBox="1"/>
      </xdr:nvSpPr>
      <xdr:spPr>
        <a:xfrm>
          <a:off x="18389111" y="1270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人件費は、住民１人当たり</a:t>
          </a:r>
          <a:r>
            <a:rPr kumimoji="1" lang="en-US" altLang="ja-JP" sz="1300">
              <a:latin typeface="ＭＳ Ｐゴシック" panose="020B0600070205080204" pitchFamily="50" charset="-128"/>
              <a:ea typeface="ＭＳ Ｐゴシック" panose="020B0600070205080204" pitchFamily="50" charset="-128"/>
            </a:rPr>
            <a:t>94,442</a:t>
          </a:r>
          <a:r>
            <a:rPr kumimoji="1" lang="ja-JP" altLang="en-US" sz="1300">
              <a:latin typeface="ＭＳ Ｐゴシック" panose="020B0600070205080204" pitchFamily="50" charset="-128"/>
              <a:ea typeface="ＭＳ Ｐゴシック" panose="020B0600070205080204" pitchFamily="50" charset="-128"/>
            </a:rPr>
            <a:t>円となっており、消防・高等学校等の直営実施が影響し、類似団体と比較して住民１人当たりのコストが高い状況となっている。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補助費等は、住民１人当たり</a:t>
          </a:r>
          <a:r>
            <a:rPr kumimoji="1" lang="en-US" altLang="ja-JP" sz="1300">
              <a:latin typeface="ＭＳ Ｐゴシック" panose="020B0600070205080204" pitchFamily="50" charset="-128"/>
              <a:ea typeface="ＭＳ Ｐゴシック" panose="020B0600070205080204" pitchFamily="50" charset="-128"/>
            </a:rPr>
            <a:t>43,090</a:t>
          </a:r>
          <a:r>
            <a:rPr kumimoji="1" lang="ja-JP" altLang="en-US" sz="1300">
              <a:latin typeface="ＭＳ Ｐゴシック" panose="020B0600070205080204" pitchFamily="50" charset="-128"/>
              <a:ea typeface="ＭＳ Ｐゴシック" panose="020B0600070205080204" pitchFamily="50" charset="-128"/>
            </a:rPr>
            <a:t>円となっており、新型コロナウイルス感染症拡大に伴う給付金事業等が完了したことが影響し、減少している。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普通建設事業費は、住民１人当たり</a:t>
          </a:r>
          <a:r>
            <a:rPr kumimoji="1" lang="en-US" altLang="ja-JP" sz="1300">
              <a:latin typeface="ＭＳ Ｐゴシック" panose="020B0600070205080204" pitchFamily="50" charset="-128"/>
              <a:ea typeface="ＭＳ Ｐゴシック" panose="020B0600070205080204" pitchFamily="50" charset="-128"/>
            </a:rPr>
            <a:t>43,228</a:t>
          </a:r>
          <a:r>
            <a:rPr kumimoji="1" lang="ja-JP" altLang="en-US" sz="1300">
              <a:latin typeface="ＭＳ Ｐゴシック" panose="020B0600070205080204" pitchFamily="50" charset="-128"/>
              <a:ea typeface="ＭＳ Ｐゴシック" panose="020B0600070205080204" pitchFamily="50" charset="-128"/>
            </a:rPr>
            <a:t>円となっており、給食センターの建設費が影響し、大きく増加している。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今後とも引き続き、施設の統廃合や事務事業の見直し、それに伴う人員配置の適正化を行う等、効率的な事業執行に努める。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55,721
55,078
103.58
29,080,225
26,604,532
2,417,506
15,386,536
19,849,149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151587</xdr:rowOff>
    </xdr:from>
    <xdr:to>
      <xdr:col>24</xdr:col>
      <xdr:colOff>62865</xdr:colOff>
      <xdr:row>38</xdr:row>
      <xdr:rowOff>38202</xdr:rowOff>
    </xdr:to>
    <xdr:cxnSp macro="">
      <xdr:nvCxnSpPr>
        <xdr:cNvPr id="54" name="直線コネクタ 53"/>
        <xdr:cNvCxnSpPr/>
      </xdr:nvCxnSpPr>
      <xdr:spPr>
        <a:xfrm flipV="1">
          <a:off x="4633595" y="5466537"/>
          <a:ext cx="1270" cy="1086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42029</xdr:rowOff>
    </xdr:from>
    <xdr:ext cx="469744" cy="259045"/>
    <xdr:sp macro="" textlink="">
      <xdr:nvSpPr>
        <xdr:cNvPr id="55" name="議会費最小値テキスト"/>
        <xdr:cNvSpPr txBox="1"/>
      </xdr:nvSpPr>
      <xdr:spPr>
        <a:xfrm>
          <a:off x="4686300" y="65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38202</xdr:rowOff>
    </xdr:from>
    <xdr:to>
      <xdr:col>24</xdr:col>
      <xdr:colOff>152400</xdr:colOff>
      <xdr:row>38</xdr:row>
      <xdr:rowOff>38202</xdr:rowOff>
    </xdr:to>
    <xdr:cxnSp macro="">
      <xdr:nvCxnSpPr>
        <xdr:cNvPr id="56" name="直線コネクタ 55"/>
        <xdr:cNvCxnSpPr/>
      </xdr:nvCxnSpPr>
      <xdr:spPr>
        <a:xfrm>
          <a:off x="4546600" y="6553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98264</xdr:rowOff>
    </xdr:from>
    <xdr:ext cx="469744" cy="259045"/>
    <xdr:sp macro="" textlink="">
      <xdr:nvSpPr>
        <xdr:cNvPr id="57" name="議会費最大値テキスト"/>
        <xdr:cNvSpPr txBox="1"/>
      </xdr:nvSpPr>
      <xdr:spPr>
        <a:xfrm>
          <a:off x="4686300" y="52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151587</xdr:rowOff>
    </xdr:from>
    <xdr:to>
      <xdr:col>24</xdr:col>
      <xdr:colOff>152400</xdr:colOff>
      <xdr:row>31</xdr:row>
      <xdr:rowOff>151587</xdr:rowOff>
    </xdr:to>
    <xdr:cxnSp macro="">
      <xdr:nvCxnSpPr>
        <xdr:cNvPr id="58" name="直線コネクタ 57"/>
        <xdr:cNvCxnSpPr/>
      </xdr:nvCxnSpPr>
      <xdr:spPr>
        <a:xfrm>
          <a:off x="4546600" y="546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108610</xdr:rowOff>
    </xdr:from>
    <xdr:to>
      <xdr:col>24</xdr:col>
      <xdr:colOff>63500</xdr:colOff>
      <xdr:row>32</xdr:row>
      <xdr:rowOff>112268</xdr:rowOff>
    </xdr:to>
    <xdr:cxnSp macro="">
      <xdr:nvCxnSpPr>
        <xdr:cNvPr id="59" name="直線コネクタ 58"/>
        <xdr:cNvCxnSpPr/>
      </xdr:nvCxnSpPr>
      <xdr:spPr>
        <a:xfrm flipV="1">
          <a:off x="3797300" y="5595010"/>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37152</xdr:rowOff>
    </xdr:from>
    <xdr:ext cx="469744" cy="259045"/>
    <xdr:sp macro="" textlink="">
      <xdr:nvSpPr>
        <xdr:cNvPr id="60" name="議会費平均値テキスト"/>
        <xdr:cNvSpPr txBox="1"/>
      </xdr:nvSpPr>
      <xdr:spPr>
        <a:xfrm>
          <a:off x="4686300" y="603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58725</xdr:rowOff>
    </xdr:from>
    <xdr:to>
      <xdr:col>24</xdr:col>
      <xdr:colOff>114300</xdr:colOff>
      <xdr:row>35</xdr:row>
      <xdr:rowOff>160325</xdr:rowOff>
    </xdr:to>
    <xdr:sp macro="" textlink="">
      <xdr:nvSpPr>
        <xdr:cNvPr id="61" name="フローチャート: 判断 60"/>
        <xdr:cNvSpPr/>
      </xdr:nvSpPr>
      <xdr:spPr>
        <a:xfrm>
          <a:off x="45847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92608</xdr:rowOff>
    </xdr:from>
    <xdr:to>
      <xdr:col>19</xdr:col>
      <xdr:colOff>177800</xdr:colOff>
      <xdr:row>32</xdr:row>
      <xdr:rowOff>112268</xdr:rowOff>
    </xdr:to>
    <xdr:cxnSp macro="">
      <xdr:nvCxnSpPr>
        <xdr:cNvPr id="62" name="直線コネクタ 61"/>
        <xdr:cNvCxnSpPr/>
      </xdr:nvCxnSpPr>
      <xdr:spPr>
        <a:xfrm>
          <a:off x="2908300" y="5579008"/>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67869</xdr:rowOff>
    </xdr:from>
    <xdr:to>
      <xdr:col>20</xdr:col>
      <xdr:colOff>38100</xdr:colOff>
      <xdr:row>35</xdr:row>
      <xdr:rowOff>169469</xdr:rowOff>
    </xdr:to>
    <xdr:sp macro="" textlink="">
      <xdr:nvSpPr>
        <xdr:cNvPr id="63" name="フローチャート: 判断 62"/>
        <xdr:cNvSpPr/>
      </xdr:nvSpPr>
      <xdr:spPr>
        <a:xfrm>
          <a:off x="3746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160596</xdr:rowOff>
    </xdr:from>
    <xdr:ext cx="469744" cy="259045"/>
    <xdr:sp macro="" textlink="">
      <xdr:nvSpPr>
        <xdr:cNvPr id="64" name="テキスト ボックス 63"/>
        <xdr:cNvSpPr txBox="1"/>
      </xdr:nvSpPr>
      <xdr:spPr>
        <a:xfrm>
          <a:off x="3562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92608</xdr:rowOff>
    </xdr:from>
    <xdr:to>
      <xdr:col>15</xdr:col>
      <xdr:colOff>50800</xdr:colOff>
      <xdr:row>32</xdr:row>
      <xdr:rowOff>103124</xdr:rowOff>
    </xdr:to>
    <xdr:cxnSp macro="">
      <xdr:nvCxnSpPr>
        <xdr:cNvPr id="65" name="直線コネクタ 64"/>
        <xdr:cNvCxnSpPr/>
      </xdr:nvCxnSpPr>
      <xdr:spPr>
        <a:xfrm flipV="1">
          <a:off x="2019300" y="5579008"/>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75641</xdr:rowOff>
    </xdr:from>
    <xdr:to>
      <xdr:col>15</xdr:col>
      <xdr:colOff>101600</xdr:colOff>
      <xdr:row>36</xdr:row>
      <xdr:rowOff>5791</xdr:rowOff>
    </xdr:to>
    <xdr:sp macro="" textlink="">
      <xdr:nvSpPr>
        <xdr:cNvPr id="66" name="フローチャート: 判断 65"/>
        <xdr:cNvSpPr/>
      </xdr:nvSpPr>
      <xdr:spPr>
        <a:xfrm>
          <a:off x="2857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168368</xdr:rowOff>
    </xdr:from>
    <xdr:ext cx="469744" cy="259045"/>
    <xdr:sp macro="" textlink="">
      <xdr:nvSpPr>
        <xdr:cNvPr id="67" name="テキスト ボックス 66"/>
        <xdr:cNvSpPr txBox="1"/>
      </xdr:nvSpPr>
      <xdr:spPr>
        <a:xfrm>
          <a:off x="2673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24028</xdr:rowOff>
    </xdr:from>
    <xdr:to>
      <xdr:col>10</xdr:col>
      <xdr:colOff>114300</xdr:colOff>
      <xdr:row>32</xdr:row>
      <xdr:rowOff>103124</xdr:rowOff>
    </xdr:to>
    <xdr:cxnSp macro="">
      <xdr:nvCxnSpPr>
        <xdr:cNvPr id="68" name="直線コネクタ 67"/>
        <xdr:cNvCxnSpPr/>
      </xdr:nvCxnSpPr>
      <xdr:spPr>
        <a:xfrm>
          <a:off x="1130300" y="5510428"/>
          <a:ext cx="8890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169367</xdr:rowOff>
    </xdr:from>
    <xdr:to>
      <xdr:col>10</xdr:col>
      <xdr:colOff>165100</xdr:colOff>
      <xdr:row>35</xdr:row>
      <xdr:rowOff>99517</xdr:rowOff>
    </xdr:to>
    <xdr:sp macro="" textlink="">
      <xdr:nvSpPr>
        <xdr:cNvPr id="69" name="フローチャート: 判断 68"/>
        <xdr:cNvSpPr/>
      </xdr:nvSpPr>
      <xdr:spPr>
        <a:xfrm>
          <a:off x="1968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90644</xdr:rowOff>
    </xdr:from>
    <xdr:ext cx="469744" cy="259045"/>
    <xdr:sp macro="" textlink="">
      <xdr:nvSpPr>
        <xdr:cNvPr id="70" name="テキスト ボックス 69"/>
        <xdr:cNvSpPr txBox="1"/>
      </xdr:nvSpPr>
      <xdr:spPr>
        <a:xfrm>
          <a:off x="1784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167996</xdr:rowOff>
    </xdr:from>
    <xdr:to>
      <xdr:col>6</xdr:col>
      <xdr:colOff>38100</xdr:colOff>
      <xdr:row>35</xdr:row>
      <xdr:rowOff>98146</xdr:rowOff>
    </xdr:to>
    <xdr:sp macro="" textlink="">
      <xdr:nvSpPr>
        <xdr:cNvPr id="71" name="フローチャート: 判断 70"/>
        <xdr:cNvSpPr/>
      </xdr:nvSpPr>
      <xdr:spPr>
        <a:xfrm>
          <a:off x="1079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89273</xdr:rowOff>
    </xdr:from>
    <xdr:ext cx="469744" cy="259045"/>
    <xdr:sp macro="" textlink="">
      <xdr:nvSpPr>
        <xdr:cNvPr id="72" name="テキスト ボックス 71"/>
        <xdr:cNvSpPr txBox="1"/>
      </xdr:nvSpPr>
      <xdr:spPr>
        <a:xfrm>
          <a:off x="895428" y="609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57810</xdr:rowOff>
    </xdr:from>
    <xdr:to>
      <xdr:col>24</xdr:col>
      <xdr:colOff>114300</xdr:colOff>
      <xdr:row>32</xdr:row>
      <xdr:rowOff>159410</xdr:rowOff>
    </xdr:to>
    <xdr:sp macro="" textlink="">
      <xdr:nvSpPr>
        <xdr:cNvPr id="78" name="楕円 77"/>
        <xdr:cNvSpPr/>
      </xdr:nvSpPr>
      <xdr:spPr>
        <a:xfrm>
          <a:off x="4584700" y="55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80687</xdr:rowOff>
    </xdr:from>
    <xdr:ext cx="469744" cy="259045"/>
    <xdr:sp macro="" textlink="">
      <xdr:nvSpPr>
        <xdr:cNvPr id="79" name="議会費該当値テキスト"/>
        <xdr:cNvSpPr txBox="1"/>
      </xdr:nvSpPr>
      <xdr:spPr>
        <a:xfrm>
          <a:off x="4686300" y="53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61468</xdr:rowOff>
    </xdr:from>
    <xdr:to>
      <xdr:col>20</xdr:col>
      <xdr:colOff>38100</xdr:colOff>
      <xdr:row>32</xdr:row>
      <xdr:rowOff>163068</xdr:rowOff>
    </xdr:to>
    <xdr:sp macro="" textlink="">
      <xdr:nvSpPr>
        <xdr:cNvPr id="80" name="楕円 79"/>
        <xdr:cNvSpPr/>
      </xdr:nvSpPr>
      <xdr:spPr>
        <a:xfrm>
          <a:off x="3746500" y="554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8145</xdr:rowOff>
    </xdr:from>
    <xdr:ext cx="469744" cy="259045"/>
    <xdr:sp macro="" textlink="">
      <xdr:nvSpPr>
        <xdr:cNvPr id="81" name="テキスト ボックス 80"/>
        <xdr:cNvSpPr txBox="1"/>
      </xdr:nvSpPr>
      <xdr:spPr>
        <a:xfrm>
          <a:off x="3562428" y="532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41808</xdr:rowOff>
    </xdr:from>
    <xdr:to>
      <xdr:col>15</xdr:col>
      <xdr:colOff>101600</xdr:colOff>
      <xdr:row>32</xdr:row>
      <xdr:rowOff>143408</xdr:rowOff>
    </xdr:to>
    <xdr:sp macro="" textlink="">
      <xdr:nvSpPr>
        <xdr:cNvPr id="82" name="楕円 81"/>
        <xdr:cNvSpPr/>
      </xdr:nvSpPr>
      <xdr:spPr>
        <a:xfrm>
          <a:off x="2857500" y="552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159935</xdr:rowOff>
    </xdr:from>
    <xdr:ext cx="469744" cy="259045"/>
    <xdr:sp macro="" textlink="">
      <xdr:nvSpPr>
        <xdr:cNvPr id="83" name="テキスト ボックス 82"/>
        <xdr:cNvSpPr txBox="1"/>
      </xdr:nvSpPr>
      <xdr:spPr>
        <a:xfrm>
          <a:off x="2673428" y="530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52324</xdr:rowOff>
    </xdr:from>
    <xdr:to>
      <xdr:col>10</xdr:col>
      <xdr:colOff>165100</xdr:colOff>
      <xdr:row>32</xdr:row>
      <xdr:rowOff>153924</xdr:rowOff>
    </xdr:to>
    <xdr:sp macro="" textlink="">
      <xdr:nvSpPr>
        <xdr:cNvPr id="84" name="楕円 83"/>
        <xdr:cNvSpPr/>
      </xdr:nvSpPr>
      <xdr:spPr>
        <a:xfrm>
          <a:off x="1968500" y="553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170451</xdr:rowOff>
    </xdr:from>
    <xdr:ext cx="469744" cy="259045"/>
    <xdr:sp macro="" textlink="">
      <xdr:nvSpPr>
        <xdr:cNvPr id="85" name="テキスト ボックス 84"/>
        <xdr:cNvSpPr txBox="1"/>
      </xdr:nvSpPr>
      <xdr:spPr>
        <a:xfrm>
          <a:off x="1784428" y="531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144678</xdr:rowOff>
    </xdr:from>
    <xdr:to>
      <xdr:col>6</xdr:col>
      <xdr:colOff>38100</xdr:colOff>
      <xdr:row>32</xdr:row>
      <xdr:rowOff>74828</xdr:rowOff>
    </xdr:to>
    <xdr:sp macro="" textlink="">
      <xdr:nvSpPr>
        <xdr:cNvPr id="86" name="楕円 85"/>
        <xdr:cNvSpPr/>
      </xdr:nvSpPr>
      <xdr:spPr>
        <a:xfrm>
          <a:off x="1079500" y="545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91355</xdr:rowOff>
    </xdr:from>
    <xdr:ext cx="469744" cy="259045"/>
    <xdr:sp macro="" textlink="">
      <xdr:nvSpPr>
        <xdr:cNvPr id="87" name="テキスト ボックス 86"/>
        <xdr:cNvSpPr txBox="1"/>
      </xdr:nvSpPr>
      <xdr:spPr>
        <a:xfrm>
          <a:off x="895428" y="52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153612</xdr:rowOff>
    </xdr:from>
    <xdr:to>
      <xdr:col>24</xdr:col>
      <xdr:colOff>62865</xdr:colOff>
      <xdr:row>59</xdr:row>
      <xdr:rowOff>40760</xdr:rowOff>
    </xdr:to>
    <xdr:cxnSp macro="">
      <xdr:nvCxnSpPr>
        <xdr:cNvPr id="114" name="直線コネクタ 113"/>
        <xdr:cNvCxnSpPr/>
      </xdr:nvCxnSpPr>
      <xdr:spPr>
        <a:xfrm flipV="1">
          <a:off x="4633595" y="8554662"/>
          <a:ext cx="1270" cy="1601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44587</xdr:rowOff>
    </xdr:from>
    <xdr:ext cx="534377" cy="259045"/>
    <xdr:sp macro="" textlink="">
      <xdr:nvSpPr>
        <xdr:cNvPr id="115" name="総務費最小値テキスト"/>
        <xdr:cNvSpPr txBox="1"/>
      </xdr:nvSpPr>
      <xdr:spPr>
        <a:xfrm>
          <a:off x="4686300" y="1016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40760</xdr:rowOff>
    </xdr:from>
    <xdr:to>
      <xdr:col>24</xdr:col>
      <xdr:colOff>152400</xdr:colOff>
      <xdr:row>59</xdr:row>
      <xdr:rowOff>40760</xdr:rowOff>
    </xdr:to>
    <xdr:cxnSp macro="">
      <xdr:nvCxnSpPr>
        <xdr:cNvPr id="116" name="直線コネクタ 115"/>
        <xdr:cNvCxnSpPr/>
      </xdr:nvCxnSpPr>
      <xdr:spPr>
        <a:xfrm>
          <a:off x="4546600" y="10156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100289</xdr:rowOff>
    </xdr:from>
    <xdr:ext cx="599010" cy="259045"/>
    <xdr:sp macro="" textlink="">
      <xdr:nvSpPr>
        <xdr:cNvPr id="117" name="総務費最大値テキスト"/>
        <xdr:cNvSpPr txBox="1"/>
      </xdr:nvSpPr>
      <xdr:spPr>
        <a:xfrm>
          <a:off x="4686300" y="832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153612</xdr:rowOff>
    </xdr:from>
    <xdr:to>
      <xdr:col>24</xdr:col>
      <xdr:colOff>152400</xdr:colOff>
      <xdr:row>49</xdr:row>
      <xdr:rowOff>153612</xdr:rowOff>
    </xdr:to>
    <xdr:cxnSp macro="">
      <xdr:nvCxnSpPr>
        <xdr:cNvPr id="118" name="直線コネクタ 117"/>
        <xdr:cNvCxnSpPr/>
      </xdr:nvCxnSpPr>
      <xdr:spPr>
        <a:xfrm>
          <a:off x="4546600" y="8554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51460</xdr:rowOff>
    </xdr:from>
    <xdr:to>
      <xdr:col>24</xdr:col>
      <xdr:colOff>63500</xdr:colOff>
      <xdr:row>57</xdr:row>
      <xdr:rowOff>158631</xdr:rowOff>
    </xdr:to>
    <xdr:cxnSp macro="">
      <xdr:nvCxnSpPr>
        <xdr:cNvPr id="119" name="直線コネクタ 118"/>
        <xdr:cNvCxnSpPr/>
      </xdr:nvCxnSpPr>
      <xdr:spPr>
        <a:xfrm flipV="1">
          <a:off x="3797300" y="9824110"/>
          <a:ext cx="838200" cy="10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102981</xdr:rowOff>
    </xdr:from>
    <xdr:ext cx="534377" cy="259045"/>
    <xdr:sp macro="" textlink="">
      <xdr:nvSpPr>
        <xdr:cNvPr id="120" name="総務費平均値テキスト"/>
        <xdr:cNvSpPr txBox="1"/>
      </xdr:nvSpPr>
      <xdr:spPr>
        <a:xfrm>
          <a:off x="4686300" y="9532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80104</xdr:rowOff>
    </xdr:from>
    <xdr:to>
      <xdr:col>24</xdr:col>
      <xdr:colOff>114300</xdr:colOff>
      <xdr:row>57</xdr:row>
      <xdr:rowOff>10254</xdr:rowOff>
    </xdr:to>
    <xdr:sp macro="" textlink="">
      <xdr:nvSpPr>
        <xdr:cNvPr id="121" name="フローチャート: 判断 120"/>
        <xdr:cNvSpPr/>
      </xdr:nvSpPr>
      <xdr:spPr>
        <a:xfrm>
          <a:off x="4584700" y="968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116731</xdr:rowOff>
    </xdr:from>
    <xdr:to>
      <xdr:col>19</xdr:col>
      <xdr:colOff>177800</xdr:colOff>
      <xdr:row>57</xdr:row>
      <xdr:rowOff>158631</xdr:rowOff>
    </xdr:to>
    <xdr:cxnSp macro="">
      <xdr:nvCxnSpPr>
        <xdr:cNvPr id="122" name="直線コネクタ 121"/>
        <xdr:cNvCxnSpPr/>
      </xdr:nvCxnSpPr>
      <xdr:spPr>
        <a:xfrm>
          <a:off x="2908300" y="8860681"/>
          <a:ext cx="889000" cy="107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96444</xdr:rowOff>
    </xdr:from>
    <xdr:to>
      <xdr:col>20</xdr:col>
      <xdr:colOff>38100</xdr:colOff>
      <xdr:row>57</xdr:row>
      <xdr:rowOff>26594</xdr:rowOff>
    </xdr:to>
    <xdr:sp macro="" textlink="">
      <xdr:nvSpPr>
        <xdr:cNvPr id="123" name="フローチャート: 判断 122"/>
        <xdr:cNvSpPr/>
      </xdr:nvSpPr>
      <xdr:spPr>
        <a:xfrm>
          <a:off x="3746500" y="9697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43121</xdr:rowOff>
    </xdr:from>
    <xdr:ext cx="534377" cy="259045"/>
    <xdr:sp macro="" textlink="">
      <xdr:nvSpPr>
        <xdr:cNvPr id="124" name="テキスト ボックス 123"/>
        <xdr:cNvSpPr txBox="1"/>
      </xdr:nvSpPr>
      <xdr:spPr>
        <a:xfrm>
          <a:off x="3530111" y="947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116731</xdr:rowOff>
    </xdr:from>
    <xdr:to>
      <xdr:col>15</xdr:col>
      <xdr:colOff>50800</xdr:colOff>
      <xdr:row>58</xdr:row>
      <xdr:rowOff>62346</xdr:rowOff>
    </xdr:to>
    <xdr:cxnSp macro="">
      <xdr:nvCxnSpPr>
        <xdr:cNvPr id="125" name="直線コネクタ 124"/>
        <xdr:cNvCxnSpPr/>
      </xdr:nvCxnSpPr>
      <xdr:spPr>
        <a:xfrm flipV="1">
          <a:off x="2019300" y="8860681"/>
          <a:ext cx="889000" cy="114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50</xdr:row>
      <xdr:rowOff>96825</xdr:rowOff>
    </xdr:from>
    <xdr:to>
      <xdr:col>15</xdr:col>
      <xdr:colOff>101600</xdr:colOff>
      <xdr:row>51</xdr:row>
      <xdr:rowOff>26975</xdr:rowOff>
    </xdr:to>
    <xdr:sp macro="" textlink="">
      <xdr:nvSpPr>
        <xdr:cNvPr id="126" name="フローチャート: 判断 125"/>
        <xdr:cNvSpPr/>
      </xdr:nvSpPr>
      <xdr:spPr>
        <a:xfrm>
          <a:off x="2857500" y="866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43502</xdr:rowOff>
    </xdr:from>
    <xdr:ext cx="599010" cy="259045"/>
    <xdr:sp macro="" textlink="">
      <xdr:nvSpPr>
        <xdr:cNvPr id="127" name="テキスト ボックス 126"/>
        <xdr:cNvSpPr txBox="1"/>
      </xdr:nvSpPr>
      <xdr:spPr>
        <a:xfrm>
          <a:off x="2608795" y="844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62346</xdr:rowOff>
    </xdr:from>
    <xdr:to>
      <xdr:col>10</xdr:col>
      <xdr:colOff>114300</xdr:colOff>
      <xdr:row>58</xdr:row>
      <xdr:rowOff>68834</xdr:rowOff>
    </xdr:to>
    <xdr:cxnSp macro="">
      <xdr:nvCxnSpPr>
        <xdr:cNvPr id="128" name="直線コネクタ 127"/>
        <xdr:cNvCxnSpPr/>
      </xdr:nvCxnSpPr>
      <xdr:spPr>
        <a:xfrm flipV="1">
          <a:off x="1130300" y="10006446"/>
          <a:ext cx="889000" cy="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49341</xdr:rowOff>
    </xdr:from>
    <xdr:to>
      <xdr:col>10</xdr:col>
      <xdr:colOff>165100</xdr:colOff>
      <xdr:row>57</xdr:row>
      <xdr:rowOff>150941</xdr:rowOff>
    </xdr:to>
    <xdr:sp macro="" textlink="">
      <xdr:nvSpPr>
        <xdr:cNvPr id="129" name="フローチャート: 判断 128"/>
        <xdr:cNvSpPr/>
      </xdr:nvSpPr>
      <xdr:spPr>
        <a:xfrm>
          <a:off x="1968500" y="982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167468</xdr:rowOff>
    </xdr:from>
    <xdr:ext cx="534377" cy="259045"/>
    <xdr:sp macro="" textlink="">
      <xdr:nvSpPr>
        <xdr:cNvPr id="130" name="テキスト ボックス 129"/>
        <xdr:cNvSpPr txBox="1"/>
      </xdr:nvSpPr>
      <xdr:spPr>
        <a:xfrm>
          <a:off x="1752111" y="959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64560</xdr:rowOff>
    </xdr:from>
    <xdr:to>
      <xdr:col>6</xdr:col>
      <xdr:colOff>38100</xdr:colOff>
      <xdr:row>57</xdr:row>
      <xdr:rowOff>166160</xdr:rowOff>
    </xdr:to>
    <xdr:sp macro="" textlink="">
      <xdr:nvSpPr>
        <xdr:cNvPr id="131" name="フローチャート: 判断 130"/>
        <xdr:cNvSpPr/>
      </xdr:nvSpPr>
      <xdr:spPr>
        <a:xfrm>
          <a:off x="1079500" y="98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11237</xdr:rowOff>
    </xdr:from>
    <xdr:ext cx="534377" cy="259045"/>
    <xdr:sp macro="" textlink="">
      <xdr:nvSpPr>
        <xdr:cNvPr id="132" name="テキスト ボックス 131"/>
        <xdr:cNvSpPr txBox="1"/>
      </xdr:nvSpPr>
      <xdr:spPr>
        <a:xfrm>
          <a:off x="863111" y="961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660</xdr:rowOff>
    </xdr:from>
    <xdr:to>
      <xdr:col>24</xdr:col>
      <xdr:colOff>114300</xdr:colOff>
      <xdr:row>57</xdr:row>
      <xdr:rowOff>102260</xdr:rowOff>
    </xdr:to>
    <xdr:sp macro="" textlink="">
      <xdr:nvSpPr>
        <xdr:cNvPr id="138" name="楕円 137"/>
        <xdr:cNvSpPr/>
      </xdr:nvSpPr>
      <xdr:spPr>
        <a:xfrm>
          <a:off x="4584700" y="97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150537</xdr:rowOff>
    </xdr:from>
    <xdr:ext cx="534377" cy="259045"/>
    <xdr:sp macro="" textlink="">
      <xdr:nvSpPr>
        <xdr:cNvPr id="139" name="総務費該当値テキスト"/>
        <xdr:cNvSpPr txBox="1"/>
      </xdr:nvSpPr>
      <xdr:spPr>
        <a:xfrm>
          <a:off x="4686300" y="975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107831</xdr:rowOff>
    </xdr:from>
    <xdr:to>
      <xdr:col>20</xdr:col>
      <xdr:colOff>38100</xdr:colOff>
      <xdr:row>58</xdr:row>
      <xdr:rowOff>37981</xdr:rowOff>
    </xdr:to>
    <xdr:sp macro="" textlink="">
      <xdr:nvSpPr>
        <xdr:cNvPr id="140" name="楕円 139"/>
        <xdr:cNvSpPr/>
      </xdr:nvSpPr>
      <xdr:spPr>
        <a:xfrm>
          <a:off x="3746500" y="988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29108</xdr:rowOff>
    </xdr:from>
    <xdr:ext cx="534377" cy="259045"/>
    <xdr:sp macro="" textlink="">
      <xdr:nvSpPr>
        <xdr:cNvPr id="141" name="テキスト ボックス 140"/>
        <xdr:cNvSpPr txBox="1"/>
      </xdr:nvSpPr>
      <xdr:spPr>
        <a:xfrm>
          <a:off x="3530111" y="997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65931</xdr:rowOff>
    </xdr:from>
    <xdr:to>
      <xdr:col>15</xdr:col>
      <xdr:colOff>101600</xdr:colOff>
      <xdr:row>51</xdr:row>
      <xdr:rowOff>167531</xdr:rowOff>
    </xdr:to>
    <xdr:sp macro="" textlink="">
      <xdr:nvSpPr>
        <xdr:cNvPr id="142" name="楕円 141"/>
        <xdr:cNvSpPr/>
      </xdr:nvSpPr>
      <xdr:spPr>
        <a:xfrm>
          <a:off x="2857500" y="88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158658</xdr:rowOff>
    </xdr:from>
    <xdr:ext cx="599010" cy="259045"/>
    <xdr:sp macro="" textlink="">
      <xdr:nvSpPr>
        <xdr:cNvPr id="143" name="テキスト ボックス 142"/>
        <xdr:cNvSpPr txBox="1"/>
      </xdr:nvSpPr>
      <xdr:spPr>
        <a:xfrm>
          <a:off x="2608795" y="890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11546</xdr:rowOff>
    </xdr:from>
    <xdr:to>
      <xdr:col>10</xdr:col>
      <xdr:colOff>165100</xdr:colOff>
      <xdr:row>58</xdr:row>
      <xdr:rowOff>113146</xdr:rowOff>
    </xdr:to>
    <xdr:sp macro="" textlink="">
      <xdr:nvSpPr>
        <xdr:cNvPr id="144" name="楕円 143"/>
        <xdr:cNvSpPr/>
      </xdr:nvSpPr>
      <xdr:spPr>
        <a:xfrm>
          <a:off x="1968500" y="995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104273</xdr:rowOff>
    </xdr:from>
    <xdr:ext cx="534377" cy="259045"/>
    <xdr:sp macro="" textlink="">
      <xdr:nvSpPr>
        <xdr:cNvPr id="145" name="テキスト ボックス 144"/>
        <xdr:cNvSpPr txBox="1"/>
      </xdr:nvSpPr>
      <xdr:spPr>
        <a:xfrm>
          <a:off x="1752111" y="1004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18034</xdr:rowOff>
    </xdr:from>
    <xdr:to>
      <xdr:col>6</xdr:col>
      <xdr:colOff>38100</xdr:colOff>
      <xdr:row>58</xdr:row>
      <xdr:rowOff>119634</xdr:rowOff>
    </xdr:to>
    <xdr:sp macro="" textlink="">
      <xdr:nvSpPr>
        <xdr:cNvPr id="146" name="楕円 145"/>
        <xdr:cNvSpPr/>
      </xdr:nvSpPr>
      <xdr:spPr>
        <a:xfrm>
          <a:off x="1079500" y="996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110761</xdr:rowOff>
    </xdr:from>
    <xdr:ext cx="534377" cy="259045"/>
    <xdr:sp macro="" textlink="">
      <xdr:nvSpPr>
        <xdr:cNvPr id="147" name="テキスト ボックス 146"/>
        <xdr:cNvSpPr txBox="1"/>
      </xdr:nvSpPr>
      <xdr:spPr>
        <a:xfrm>
          <a:off x="863111" y="1005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114960</xdr:rowOff>
    </xdr:from>
    <xdr:to>
      <xdr:col>24</xdr:col>
      <xdr:colOff>62865</xdr:colOff>
      <xdr:row>79</xdr:row>
      <xdr:rowOff>29159</xdr:rowOff>
    </xdr:to>
    <xdr:cxnSp macro="">
      <xdr:nvCxnSpPr>
        <xdr:cNvPr id="172" name="直線コネクタ 171"/>
        <xdr:cNvCxnSpPr/>
      </xdr:nvCxnSpPr>
      <xdr:spPr>
        <a:xfrm flipV="1">
          <a:off x="4633595" y="12116460"/>
          <a:ext cx="1270" cy="1457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32986</xdr:rowOff>
    </xdr:from>
    <xdr:ext cx="599010" cy="259045"/>
    <xdr:sp macro="" textlink="">
      <xdr:nvSpPr>
        <xdr:cNvPr id="173" name="民生費最小値テキスト"/>
        <xdr:cNvSpPr txBox="1"/>
      </xdr:nvSpPr>
      <xdr:spPr>
        <a:xfrm>
          <a:off x="4686300" y="1357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29159</xdr:rowOff>
    </xdr:from>
    <xdr:to>
      <xdr:col>24</xdr:col>
      <xdr:colOff>152400</xdr:colOff>
      <xdr:row>79</xdr:row>
      <xdr:rowOff>29159</xdr:rowOff>
    </xdr:to>
    <xdr:cxnSp macro="">
      <xdr:nvCxnSpPr>
        <xdr:cNvPr id="174" name="直線コネクタ 173"/>
        <xdr:cNvCxnSpPr/>
      </xdr:nvCxnSpPr>
      <xdr:spPr>
        <a:xfrm>
          <a:off x="4546600" y="13573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61637</xdr:rowOff>
    </xdr:from>
    <xdr:ext cx="599010" cy="259045"/>
    <xdr:sp macro="" textlink="">
      <xdr:nvSpPr>
        <xdr:cNvPr id="175" name="民生費最大値テキスト"/>
        <xdr:cNvSpPr txBox="1"/>
      </xdr:nvSpPr>
      <xdr:spPr>
        <a:xfrm>
          <a:off x="4686300" y="118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235,948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114960</xdr:rowOff>
    </xdr:from>
    <xdr:to>
      <xdr:col>24</xdr:col>
      <xdr:colOff>152400</xdr:colOff>
      <xdr:row>70</xdr:row>
      <xdr:rowOff>114960</xdr:rowOff>
    </xdr:to>
    <xdr:cxnSp macro="">
      <xdr:nvCxnSpPr>
        <xdr:cNvPr id="176" name="直線コネクタ 175"/>
        <xdr:cNvCxnSpPr/>
      </xdr:nvCxnSpPr>
      <xdr:spPr>
        <a:xfrm>
          <a:off x="4546600" y="1211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127788</xdr:rowOff>
    </xdr:from>
    <xdr:to>
      <xdr:col>24</xdr:col>
      <xdr:colOff>63500</xdr:colOff>
      <xdr:row>75</xdr:row>
      <xdr:rowOff>94577</xdr:rowOff>
    </xdr:to>
    <xdr:cxnSp macro="">
      <xdr:nvCxnSpPr>
        <xdr:cNvPr id="177" name="直線コネクタ 176"/>
        <xdr:cNvCxnSpPr/>
      </xdr:nvCxnSpPr>
      <xdr:spPr>
        <a:xfrm>
          <a:off x="3797300" y="12815088"/>
          <a:ext cx="838200" cy="13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53344</xdr:rowOff>
    </xdr:from>
    <xdr:ext cx="599010" cy="259045"/>
    <xdr:sp macro="" textlink="">
      <xdr:nvSpPr>
        <xdr:cNvPr id="178" name="民生費平均値テキスト"/>
        <xdr:cNvSpPr txBox="1"/>
      </xdr:nvSpPr>
      <xdr:spPr>
        <a:xfrm>
          <a:off x="4686300" y="12912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74917</xdr:rowOff>
    </xdr:from>
    <xdr:to>
      <xdr:col>24</xdr:col>
      <xdr:colOff>114300</xdr:colOff>
      <xdr:row>76</xdr:row>
      <xdr:rowOff>5066</xdr:rowOff>
    </xdr:to>
    <xdr:sp macro="" textlink="">
      <xdr:nvSpPr>
        <xdr:cNvPr id="179" name="フローチャート: 判断 178"/>
        <xdr:cNvSpPr/>
      </xdr:nvSpPr>
      <xdr:spPr>
        <a:xfrm>
          <a:off x="4584700" y="12933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127788</xdr:rowOff>
    </xdr:from>
    <xdr:to>
      <xdr:col>19</xdr:col>
      <xdr:colOff>177800</xdr:colOff>
      <xdr:row>76</xdr:row>
      <xdr:rowOff>140627</xdr:rowOff>
    </xdr:to>
    <xdr:cxnSp macro="">
      <xdr:nvCxnSpPr>
        <xdr:cNvPr id="180" name="直線コネクタ 179"/>
        <xdr:cNvCxnSpPr/>
      </xdr:nvCxnSpPr>
      <xdr:spPr>
        <a:xfrm flipV="1">
          <a:off x="2908300" y="12815088"/>
          <a:ext cx="889000" cy="35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140309</xdr:rowOff>
    </xdr:from>
    <xdr:to>
      <xdr:col>20</xdr:col>
      <xdr:colOff>38100</xdr:colOff>
      <xdr:row>75</xdr:row>
      <xdr:rowOff>70459</xdr:rowOff>
    </xdr:to>
    <xdr:sp macro="" textlink="">
      <xdr:nvSpPr>
        <xdr:cNvPr id="181" name="フローチャート: 判断 180"/>
        <xdr:cNvSpPr/>
      </xdr:nvSpPr>
      <xdr:spPr>
        <a:xfrm>
          <a:off x="3746500" y="128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61586</xdr:rowOff>
    </xdr:from>
    <xdr:ext cx="599010" cy="259045"/>
    <xdr:sp macro="" textlink="">
      <xdr:nvSpPr>
        <xdr:cNvPr id="182" name="テキスト ボックス 181"/>
        <xdr:cNvSpPr txBox="1"/>
      </xdr:nvSpPr>
      <xdr:spPr>
        <a:xfrm>
          <a:off x="3497795" y="1292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140627</xdr:rowOff>
    </xdr:from>
    <xdr:to>
      <xdr:col>15</xdr:col>
      <xdr:colOff>50800</xdr:colOff>
      <xdr:row>76</xdr:row>
      <xdr:rowOff>147904</xdr:rowOff>
    </xdr:to>
    <xdr:cxnSp macro="">
      <xdr:nvCxnSpPr>
        <xdr:cNvPr id="183" name="直線コネクタ 182"/>
        <xdr:cNvCxnSpPr/>
      </xdr:nvCxnSpPr>
      <xdr:spPr>
        <a:xfrm flipV="1">
          <a:off x="2019300" y="13170827"/>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122465</xdr:rowOff>
    </xdr:from>
    <xdr:to>
      <xdr:col>15</xdr:col>
      <xdr:colOff>101600</xdr:colOff>
      <xdr:row>77</xdr:row>
      <xdr:rowOff>52615</xdr:rowOff>
    </xdr:to>
    <xdr:sp macro="" textlink="">
      <xdr:nvSpPr>
        <xdr:cNvPr id="184" name="フローチャート: 判断 183"/>
        <xdr:cNvSpPr/>
      </xdr:nvSpPr>
      <xdr:spPr>
        <a:xfrm>
          <a:off x="2857500" y="1315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43742</xdr:rowOff>
    </xdr:from>
    <xdr:ext cx="599010" cy="259045"/>
    <xdr:sp macro="" textlink="">
      <xdr:nvSpPr>
        <xdr:cNvPr id="185" name="テキスト ボックス 184"/>
        <xdr:cNvSpPr txBox="1"/>
      </xdr:nvSpPr>
      <xdr:spPr>
        <a:xfrm>
          <a:off x="2608795" y="13245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147904</xdr:rowOff>
    </xdr:from>
    <xdr:to>
      <xdr:col>10</xdr:col>
      <xdr:colOff>114300</xdr:colOff>
      <xdr:row>77</xdr:row>
      <xdr:rowOff>29984</xdr:rowOff>
    </xdr:to>
    <xdr:cxnSp macro="">
      <xdr:nvCxnSpPr>
        <xdr:cNvPr id="186" name="直線コネクタ 185"/>
        <xdr:cNvCxnSpPr/>
      </xdr:nvCxnSpPr>
      <xdr:spPr>
        <a:xfrm flipV="1">
          <a:off x="1130300" y="13178104"/>
          <a:ext cx="889000" cy="5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19253</xdr:rowOff>
    </xdr:from>
    <xdr:to>
      <xdr:col>10</xdr:col>
      <xdr:colOff>165100</xdr:colOff>
      <xdr:row>77</xdr:row>
      <xdr:rowOff>120853</xdr:rowOff>
    </xdr:to>
    <xdr:sp macro="" textlink="">
      <xdr:nvSpPr>
        <xdr:cNvPr id="187" name="フローチャート: 判断 186"/>
        <xdr:cNvSpPr/>
      </xdr:nvSpPr>
      <xdr:spPr>
        <a:xfrm>
          <a:off x="1968500" y="1322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111980</xdr:rowOff>
    </xdr:from>
    <xdr:ext cx="599010" cy="259045"/>
    <xdr:sp macro="" textlink="">
      <xdr:nvSpPr>
        <xdr:cNvPr id="188" name="テキスト ボックス 187"/>
        <xdr:cNvSpPr txBox="1"/>
      </xdr:nvSpPr>
      <xdr:spPr>
        <a:xfrm>
          <a:off x="1719795" y="13313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90196</xdr:rowOff>
    </xdr:from>
    <xdr:to>
      <xdr:col>6</xdr:col>
      <xdr:colOff>38100</xdr:colOff>
      <xdr:row>78</xdr:row>
      <xdr:rowOff>20346</xdr:rowOff>
    </xdr:to>
    <xdr:sp macro="" textlink="">
      <xdr:nvSpPr>
        <xdr:cNvPr id="189" name="フローチャート: 判断 188"/>
        <xdr:cNvSpPr/>
      </xdr:nvSpPr>
      <xdr:spPr>
        <a:xfrm>
          <a:off x="1079500" y="13291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11473</xdr:rowOff>
    </xdr:from>
    <xdr:ext cx="599010" cy="259045"/>
    <xdr:sp macro="" textlink="">
      <xdr:nvSpPr>
        <xdr:cNvPr id="190" name="テキスト ボックス 189"/>
        <xdr:cNvSpPr txBox="1"/>
      </xdr:nvSpPr>
      <xdr:spPr>
        <a:xfrm>
          <a:off x="830795" y="1338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43777</xdr:rowOff>
    </xdr:from>
    <xdr:to>
      <xdr:col>24</xdr:col>
      <xdr:colOff>114300</xdr:colOff>
      <xdr:row>75</xdr:row>
      <xdr:rowOff>145377</xdr:rowOff>
    </xdr:to>
    <xdr:sp macro="" textlink="">
      <xdr:nvSpPr>
        <xdr:cNvPr id="196" name="楕円 195"/>
        <xdr:cNvSpPr/>
      </xdr:nvSpPr>
      <xdr:spPr>
        <a:xfrm>
          <a:off x="4584700" y="1290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66654</xdr:rowOff>
    </xdr:from>
    <xdr:ext cx="599010" cy="259045"/>
    <xdr:sp macro="" textlink="">
      <xdr:nvSpPr>
        <xdr:cNvPr id="197" name="民生費該当値テキスト"/>
        <xdr:cNvSpPr txBox="1"/>
      </xdr:nvSpPr>
      <xdr:spPr>
        <a:xfrm>
          <a:off x="4686300" y="1275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76988</xdr:rowOff>
    </xdr:from>
    <xdr:to>
      <xdr:col>20</xdr:col>
      <xdr:colOff>38100</xdr:colOff>
      <xdr:row>75</xdr:row>
      <xdr:rowOff>7138</xdr:rowOff>
    </xdr:to>
    <xdr:sp macro="" textlink="">
      <xdr:nvSpPr>
        <xdr:cNvPr id="198" name="楕円 197"/>
        <xdr:cNvSpPr/>
      </xdr:nvSpPr>
      <xdr:spPr>
        <a:xfrm>
          <a:off x="3746500" y="1276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23665</xdr:rowOff>
    </xdr:from>
    <xdr:ext cx="599010" cy="259045"/>
    <xdr:sp macro="" textlink="">
      <xdr:nvSpPr>
        <xdr:cNvPr id="199" name="テキスト ボックス 198"/>
        <xdr:cNvSpPr txBox="1"/>
      </xdr:nvSpPr>
      <xdr:spPr>
        <a:xfrm>
          <a:off x="3497795" y="1253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89827</xdr:rowOff>
    </xdr:from>
    <xdr:to>
      <xdr:col>15</xdr:col>
      <xdr:colOff>101600</xdr:colOff>
      <xdr:row>77</xdr:row>
      <xdr:rowOff>19977</xdr:rowOff>
    </xdr:to>
    <xdr:sp macro="" textlink="">
      <xdr:nvSpPr>
        <xdr:cNvPr id="200" name="楕円 199"/>
        <xdr:cNvSpPr/>
      </xdr:nvSpPr>
      <xdr:spPr>
        <a:xfrm>
          <a:off x="2857500" y="1312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36504</xdr:rowOff>
    </xdr:from>
    <xdr:ext cx="599010" cy="259045"/>
    <xdr:sp macro="" textlink="">
      <xdr:nvSpPr>
        <xdr:cNvPr id="201" name="テキスト ボックス 200"/>
        <xdr:cNvSpPr txBox="1"/>
      </xdr:nvSpPr>
      <xdr:spPr>
        <a:xfrm>
          <a:off x="2608795" y="1289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97104</xdr:rowOff>
    </xdr:from>
    <xdr:to>
      <xdr:col>10</xdr:col>
      <xdr:colOff>165100</xdr:colOff>
      <xdr:row>77</xdr:row>
      <xdr:rowOff>27254</xdr:rowOff>
    </xdr:to>
    <xdr:sp macro="" textlink="">
      <xdr:nvSpPr>
        <xdr:cNvPr id="202" name="楕円 201"/>
        <xdr:cNvSpPr/>
      </xdr:nvSpPr>
      <xdr:spPr>
        <a:xfrm>
          <a:off x="1968500" y="1312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43781</xdr:rowOff>
    </xdr:from>
    <xdr:ext cx="599010" cy="259045"/>
    <xdr:sp macro="" textlink="">
      <xdr:nvSpPr>
        <xdr:cNvPr id="203" name="テキスト ボックス 202"/>
        <xdr:cNvSpPr txBox="1"/>
      </xdr:nvSpPr>
      <xdr:spPr>
        <a:xfrm>
          <a:off x="1719795" y="1290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150634</xdr:rowOff>
    </xdr:from>
    <xdr:to>
      <xdr:col>6</xdr:col>
      <xdr:colOff>38100</xdr:colOff>
      <xdr:row>77</xdr:row>
      <xdr:rowOff>80784</xdr:rowOff>
    </xdr:to>
    <xdr:sp macro="" textlink="">
      <xdr:nvSpPr>
        <xdr:cNvPr id="204" name="楕円 203"/>
        <xdr:cNvSpPr/>
      </xdr:nvSpPr>
      <xdr:spPr>
        <a:xfrm>
          <a:off x="1079500" y="1318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97312</xdr:rowOff>
    </xdr:from>
    <xdr:ext cx="599010" cy="259045"/>
    <xdr:sp macro="" textlink="">
      <xdr:nvSpPr>
        <xdr:cNvPr id="205" name="テキスト ボックス 204"/>
        <xdr:cNvSpPr txBox="1"/>
      </xdr:nvSpPr>
      <xdr:spPr>
        <a:xfrm>
          <a:off x="830795" y="1295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130023</xdr:rowOff>
    </xdr:from>
    <xdr:to>
      <xdr:col>24</xdr:col>
      <xdr:colOff>62865</xdr:colOff>
      <xdr:row>98</xdr:row>
      <xdr:rowOff>89599</xdr:rowOff>
    </xdr:to>
    <xdr:cxnSp macro="">
      <xdr:nvCxnSpPr>
        <xdr:cNvPr id="230" name="直線コネクタ 229"/>
        <xdr:cNvCxnSpPr/>
      </xdr:nvCxnSpPr>
      <xdr:spPr>
        <a:xfrm flipV="1">
          <a:off x="4633595" y="15389073"/>
          <a:ext cx="1270" cy="150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93426</xdr:rowOff>
    </xdr:from>
    <xdr:ext cx="534377" cy="259045"/>
    <xdr:sp macro="" textlink="">
      <xdr:nvSpPr>
        <xdr:cNvPr id="231" name="衛生費最小値テキスト"/>
        <xdr:cNvSpPr txBox="1"/>
      </xdr:nvSpPr>
      <xdr:spPr>
        <a:xfrm>
          <a:off x="4686300" y="1689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89599</xdr:rowOff>
    </xdr:from>
    <xdr:to>
      <xdr:col>24</xdr:col>
      <xdr:colOff>152400</xdr:colOff>
      <xdr:row>98</xdr:row>
      <xdr:rowOff>89599</xdr:rowOff>
    </xdr:to>
    <xdr:cxnSp macro="">
      <xdr:nvCxnSpPr>
        <xdr:cNvPr id="232" name="直線コネクタ 231"/>
        <xdr:cNvCxnSpPr/>
      </xdr:nvCxnSpPr>
      <xdr:spPr>
        <a:xfrm>
          <a:off x="4546600" y="168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76700</xdr:rowOff>
    </xdr:from>
    <xdr:ext cx="599010" cy="259045"/>
    <xdr:sp macro="" textlink="">
      <xdr:nvSpPr>
        <xdr:cNvPr id="233" name="衛生費最大値テキスト"/>
        <xdr:cNvSpPr txBox="1"/>
      </xdr:nvSpPr>
      <xdr:spPr>
        <a:xfrm>
          <a:off x="4686300" y="1516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130023</xdr:rowOff>
    </xdr:from>
    <xdr:to>
      <xdr:col>24</xdr:col>
      <xdr:colOff>152400</xdr:colOff>
      <xdr:row>89</xdr:row>
      <xdr:rowOff>130023</xdr:rowOff>
    </xdr:to>
    <xdr:cxnSp macro="">
      <xdr:nvCxnSpPr>
        <xdr:cNvPr id="234" name="直線コネクタ 233"/>
        <xdr:cNvCxnSpPr/>
      </xdr:nvCxnSpPr>
      <xdr:spPr>
        <a:xfrm>
          <a:off x="4546600" y="15389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26333</xdr:rowOff>
    </xdr:from>
    <xdr:to>
      <xdr:col>24</xdr:col>
      <xdr:colOff>63500</xdr:colOff>
      <xdr:row>95</xdr:row>
      <xdr:rowOff>81769</xdr:rowOff>
    </xdr:to>
    <xdr:cxnSp macro="">
      <xdr:nvCxnSpPr>
        <xdr:cNvPr id="235" name="直線コネクタ 234"/>
        <xdr:cNvCxnSpPr/>
      </xdr:nvCxnSpPr>
      <xdr:spPr>
        <a:xfrm>
          <a:off x="3797300" y="16314083"/>
          <a:ext cx="838200" cy="5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130402</xdr:rowOff>
    </xdr:from>
    <xdr:ext cx="534377" cy="259045"/>
    <xdr:sp macro="" textlink="">
      <xdr:nvSpPr>
        <xdr:cNvPr id="236" name="衛生費平均値テキスト"/>
        <xdr:cNvSpPr txBox="1"/>
      </xdr:nvSpPr>
      <xdr:spPr>
        <a:xfrm>
          <a:off x="4686300" y="16418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151975</xdr:rowOff>
    </xdr:from>
    <xdr:to>
      <xdr:col>24</xdr:col>
      <xdr:colOff>114300</xdr:colOff>
      <xdr:row>96</xdr:row>
      <xdr:rowOff>82125</xdr:rowOff>
    </xdr:to>
    <xdr:sp macro="" textlink="">
      <xdr:nvSpPr>
        <xdr:cNvPr id="237" name="フローチャート: 判断 236"/>
        <xdr:cNvSpPr/>
      </xdr:nvSpPr>
      <xdr:spPr>
        <a:xfrm>
          <a:off x="45847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26333</xdr:rowOff>
    </xdr:from>
    <xdr:to>
      <xdr:col>19</xdr:col>
      <xdr:colOff>177800</xdr:colOff>
      <xdr:row>96</xdr:row>
      <xdr:rowOff>36812</xdr:rowOff>
    </xdr:to>
    <xdr:cxnSp macro="">
      <xdr:nvCxnSpPr>
        <xdr:cNvPr id="238" name="直線コネクタ 237"/>
        <xdr:cNvCxnSpPr/>
      </xdr:nvCxnSpPr>
      <xdr:spPr>
        <a:xfrm flipV="1">
          <a:off x="2908300" y="16314083"/>
          <a:ext cx="889000" cy="18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133725</xdr:rowOff>
    </xdr:from>
    <xdr:to>
      <xdr:col>20</xdr:col>
      <xdr:colOff>38100</xdr:colOff>
      <xdr:row>96</xdr:row>
      <xdr:rowOff>63875</xdr:rowOff>
    </xdr:to>
    <xdr:sp macro="" textlink="">
      <xdr:nvSpPr>
        <xdr:cNvPr id="239" name="フローチャート: 判断 238"/>
        <xdr:cNvSpPr/>
      </xdr:nvSpPr>
      <xdr:spPr>
        <a:xfrm>
          <a:off x="3746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55002</xdr:rowOff>
    </xdr:from>
    <xdr:ext cx="534377" cy="259045"/>
    <xdr:sp macro="" textlink="">
      <xdr:nvSpPr>
        <xdr:cNvPr id="240" name="テキスト ボックス 239"/>
        <xdr:cNvSpPr txBox="1"/>
      </xdr:nvSpPr>
      <xdr:spPr>
        <a:xfrm>
          <a:off x="3530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36812</xdr:rowOff>
    </xdr:from>
    <xdr:to>
      <xdr:col>15</xdr:col>
      <xdr:colOff>50800</xdr:colOff>
      <xdr:row>96</xdr:row>
      <xdr:rowOff>104533</xdr:rowOff>
    </xdr:to>
    <xdr:cxnSp macro="">
      <xdr:nvCxnSpPr>
        <xdr:cNvPr id="241" name="直線コネクタ 240"/>
        <xdr:cNvCxnSpPr/>
      </xdr:nvCxnSpPr>
      <xdr:spPr>
        <a:xfrm flipV="1">
          <a:off x="2019300" y="16496012"/>
          <a:ext cx="889000" cy="6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60534</xdr:rowOff>
    </xdr:from>
    <xdr:to>
      <xdr:col>15</xdr:col>
      <xdr:colOff>101600</xdr:colOff>
      <xdr:row>96</xdr:row>
      <xdr:rowOff>162134</xdr:rowOff>
    </xdr:to>
    <xdr:sp macro="" textlink="">
      <xdr:nvSpPr>
        <xdr:cNvPr id="242" name="フローチャート: 判断 241"/>
        <xdr:cNvSpPr/>
      </xdr:nvSpPr>
      <xdr:spPr>
        <a:xfrm>
          <a:off x="2857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153261</xdr:rowOff>
    </xdr:from>
    <xdr:ext cx="534377" cy="259045"/>
    <xdr:sp macro="" textlink="">
      <xdr:nvSpPr>
        <xdr:cNvPr id="243" name="テキスト ボックス 242"/>
        <xdr:cNvSpPr txBox="1"/>
      </xdr:nvSpPr>
      <xdr:spPr>
        <a:xfrm>
          <a:off x="2641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104533</xdr:rowOff>
    </xdr:from>
    <xdr:to>
      <xdr:col>10</xdr:col>
      <xdr:colOff>114300</xdr:colOff>
      <xdr:row>96</xdr:row>
      <xdr:rowOff>137737</xdr:rowOff>
    </xdr:to>
    <xdr:cxnSp macro="">
      <xdr:nvCxnSpPr>
        <xdr:cNvPr id="244" name="直線コネクタ 243"/>
        <xdr:cNvCxnSpPr/>
      </xdr:nvCxnSpPr>
      <xdr:spPr>
        <a:xfrm flipV="1">
          <a:off x="1130300" y="16563733"/>
          <a:ext cx="889000" cy="3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159728</xdr:rowOff>
    </xdr:from>
    <xdr:to>
      <xdr:col>10</xdr:col>
      <xdr:colOff>165100</xdr:colOff>
      <xdr:row>97</xdr:row>
      <xdr:rowOff>89878</xdr:rowOff>
    </xdr:to>
    <xdr:sp macro="" textlink="">
      <xdr:nvSpPr>
        <xdr:cNvPr id="245" name="フローチャート: 判断 244"/>
        <xdr:cNvSpPr/>
      </xdr:nvSpPr>
      <xdr:spPr>
        <a:xfrm>
          <a:off x="1968500" y="1661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81005</xdr:rowOff>
    </xdr:from>
    <xdr:ext cx="534377" cy="259045"/>
    <xdr:sp macro="" textlink="">
      <xdr:nvSpPr>
        <xdr:cNvPr id="246" name="テキスト ボックス 245"/>
        <xdr:cNvSpPr txBox="1"/>
      </xdr:nvSpPr>
      <xdr:spPr>
        <a:xfrm>
          <a:off x="1752111" y="1671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167100</xdr:rowOff>
    </xdr:from>
    <xdr:to>
      <xdr:col>6</xdr:col>
      <xdr:colOff>38100</xdr:colOff>
      <xdr:row>97</xdr:row>
      <xdr:rowOff>97250</xdr:rowOff>
    </xdr:to>
    <xdr:sp macro="" textlink="">
      <xdr:nvSpPr>
        <xdr:cNvPr id="247" name="フローチャート: 判断 246"/>
        <xdr:cNvSpPr/>
      </xdr:nvSpPr>
      <xdr:spPr>
        <a:xfrm>
          <a:off x="1079500" y="1662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88377</xdr:rowOff>
    </xdr:from>
    <xdr:ext cx="534377" cy="259045"/>
    <xdr:sp macro="" textlink="">
      <xdr:nvSpPr>
        <xdr:cNvPr id="248" name="テキスト ボックス 247"/>
        <xdr:cNvSpPr txBox="1"/>
      </xdr:nvSpPr>
      <xdr:spPr>
        <a:xfrm>
          <a:off x="863111" y="1671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30969</xdr:rowOff>
    </xdr:from>
    <xdr:to>
      <xdr:col>24</xdr:col>
      <xdr:colOff>114300</xdr:colOff>
      <xdr:row>95</xdr:row>
      <xdr:rowOff>132569</xdr:rowOff>
    </xdr:to>
    <xdr:sp macro="" textlink="">
      <xdr:nvSpPr>
        <xdr:cNvPr id="254" name="楕円 253"/>
        <xdr:cNvSpPr/>
      </xdr:nvSpPr>
      <xdr:spPr>
        <a:xfrm>
          <a:off x="4584700" y="1631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53846</xdr:rowOff>
    </xdr:from>
    <xdr:ext cx="534377" cy="259045"/>
    <xdr:sp macro="" textlink="">
      <xdr:nvSpPr>
        <xdr:cNvPr id="255" name="衛生費該当値テキスト"/>
        <xdr:cNvSpPr txBox="1"/>
      </xdr:nvSpPr>
      <xdr:spPr>
        <a:xfrm>
          <a:off x="4686300" y="1617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146983</xdr:rowOff>
    </xdr:from>
    <xdr:to>
      <xdr:col>20</xdr:col>
      <xdr:colOff>38100</xdr:colOff>
      <xdr:row>95</xdr:row>
      <xdr:rowOff>77133</xdr:rowOff>
    </xdr:to>
    <xdr:sp macro="" textlink="">
      <xdr:nvSpPr>
        <xdr:cNvPr id="256" name="楕円 255"/>
        <xdr:cNvSpPr/>
      </xdr:nvSpPr>
      <xdr:spPr>
        <a:xfrm>
          <a:off x="3746500" y="1626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93660</xdr:rowOff>
    </xdr:from>
    <xdr:ext cx="534377" cy="259045"/>
    <xdr:sp macro="" textlink="">
      <xdr:nvSpPr>
        <xdr:cNvPr id="257" name="テキスト ボックス 256"/>
        <xdr:cNvSpPr txBox="1"/>
      </xdr:nvSpPr>
      <xdr:spPr>
        <a:xfrm>
          <a:off x="3530111" y="1603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157462</xdr:rowOff>
    </xdr:from>
    <xdr:to>
      <xdr:col>15</xdr:col>
      <xdr:colOff>101600</xdr:colOff>
      <xdr:row>96</xdr:row>
      <xdr:rowOff>87612</xdr:rowOff>
    </xdr:to>
    <xdr:sp macro="" textlink="">
      <xdr:nvSpPr>
        <xdr:cNvPr id="258" name="楕円 257"/>
        <xdr:cNvSpPr/>
      </xdr:nvSpPr>
      <xdr:spPr>
        <a:xfrm>
          <a:off x="2857500" y="164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104139</xdr:rowOff>
    </xdr:from>
    <xdr:ext cx="534377" cy="259045"/>
    <xdr:sp macro="" textlink="">
      <xdr:nvSpPr>
        <xdr:cNvPr id="259" name="テキスト ボックス 258"/>
        <xdr:cNvSpPr txBox="1"/>
      </xdr:nvSpPr>
      <xdr:spPr>
        <a:xfrm>
          <a:off x="2641111" y="1622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53733</xdr:rowOff>
    </xdr:from>
    <xdr:to>
      <xdr:col>10</xdr:col>
      <xdr:colOff>165100</xdr:colOff>
      <xdr:row>96</xdr:row>
      <xdr:rowOff>155333</xdr:rowOff>
    </xdr:to>
    <xdr:sp macro="" textlink="">
      <xdr:nvSpPr>
        <xdr:cNvPr id="260" name="楕円 259"/>
        <xdr:cNvSpPr/>
      </xdr:nvSpPr>
      <xdr:spPr>
        <a:xfrm>
          <a:off x="1968500" y="165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410</xdr:rowOff>
    </xdr:from>
    <xdr:ext cx="534377" cy="259045"/>
    <xdr:sp macro="" textlink="">
      <xdr:nvSpPr>
        <xdr:cNvPr id="261" name="テキスト ボックス 260"/>
        <xdr:cNvSpPr txBox="1"/>
      </xdr:nvSpPr>
      <xdr:spPr>
        <a:xfrm>
          <a:off x="1752111" y="1628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86937</xdr:rowOff>
    </xdr:from>
    <xdr:to>
      <xdr:col>6</xdr:col>
      <xdr:colOff>38100</xdr:colOff>
      <xdr:row>97</xdr:row>
      <xdr:rowOff>17087</xdr:rowOff>
    </xdr:to>
    <xdr:sp macro="" textlink="">
      <xdr:nvSpPr>
        <xdr:cNvPr id="262" name="楕円 261"/>
        <xdr:cNvSpPr/>
      </xdr:nvSpPr>
      <xdr:spPr>
        <a:xfrm>
          <a:off x="1079500" y="1654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33614</xdr:rowOff>
    </xdr:from>
    <xdr:ext cx="534377" cy="259045"/>
    <xdr:sp macro="" textlink="">
      <xdr:nvSpPr>
        <xdr:cNvPr id="263" name="テキスト ボックス 262"/>
        <xdr:cNvSpPr txBox="1"/>
      </xdr:nvSpPr>
      <xdr:spPr>
        <a:xfrm>
          <a:off x="863111" y="1632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21666</xdr:rowOff>
    </xdr:from>
    <xdr:to>
      <xdr:col>54</xdr:col>
      <xdr:colOff>189865</xdr:colOff>
      <xdr:row>39</xdr:row>
      <xdr:rowOff>44450</xdr:rowOff>
    </xdr:to>
    <xdr:cxnSp macro="">
      <xdr:nvCxnSpPr>
        <xdr:cNvPr id="287" name="直線コネクタ 286"/>
        <xdr:cNvCxnSpPr/>
      </xdr:nvCxnSpPr>
      <xdr:spPr>
        <a:xfrm flipV="1">
          <a:off x="10475595" y="5336616"/>
          <a:ext cx="1270" cy="1394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139793</xdr:rowOff>
    </xdr:from>
    <xdr:ext cx="534377" cy="259045"/>
    <xdr:sp macro="" textlink="">
      <xdr:nvSpPr>
        <xdr:cNvPr id="290" name="労働費最大値テキスト"/>
        <xdr:cNvSpPr txBox="1"/>
      </xdr:nvSpPr>
      <xdr:spPr>
        <a:xfrm>
          <a:off x="10528300" y="511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21666</xdr:rowOff>
    </xdr:from>
    <xdr:to>
      <xdr:col>55</xdr:col>
      <xdr:colOff>88900</xdr:colOff>
      <xdr:row>31</xdr:row>
      <xdr:rowOff>21666</xdr:rowOff>
    </xdr:to>
    <xdr:cxnSp macro="">
      <xdr:nvCxnSpPr>
        <xdr:cNvPr id="291" name="直線コネクタ 290"/>
        <xdr:cNvCxnSpPr/>
      </xdr:nvCxnSpPr>
      <xdr:spPr>
        <a:xfrm>
          <a:off x="10388600" y="53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66624</xdr:rowOff>
    </xdr:from>
    <xdr:to>
      <xdr:col>55</xdr:col>
      <xdr:colOff>0</xdr:colOff>
      <xdr:row>38</xdr:row>
      <xdr:rowOff>75387</xdr:rowOff>
    </xdr:to>
    <xdr:cxnSp macro="">
      <xdr:nvCxnSpPr>
        <xdr:cNvPr id="292" name="直線コネクタ 291"/>
        <xdr:cNvCxnSpPr/>
      </xdr:nvCxnSpPr>
      <xdr:spPr>
        <a:xfrm>
          <a:off x="9639300" y="6581724"/>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50106</xdr:rowOff>
    </xdr:from>
    <xdr:ext cx="469744" cy="259045"/>
    <xdr:sp macro="" textlink="">
      <xdr:nvSpPr>
        <xdr:cNvPr id="293" name="労働費平均値テキスト"/>
        <xdr:cNvSpPr txBox="1"/>
      </xdr:nvSpPr>
      <xdr:spPr>
        <a:xfrm>
          <a:off x="10528300" y="6565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71679</xdr:rowOff>
    </xdr:from>
    <xdr:to>
      <xdr:col>55</xdr:col>
      <xdr:colOff>50800</xdr:colOff>
      <xdr:row>39</xdr:row>
      <xdr:rowOff>1829</xdr:rowOff>
    </xdr:to>
    <xdr:sp macro="" textlink="">
      <xdr:nvSpPr>
        <xdr:cNvPr id="294" name="フローチャート: 判断 293"/>
        <xdr:cNvSpPr/>
      </xdr:nvSpPr>
      <xdr:spPr>
        <a:xfrm>
          <a:off x="10426700" y="658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66624</xdr:rowOff>
    </xdr:from>
    <xdr:to>
      <xdr:col>50</xdr:col>
      <xdr:colOff>114300</xdr:colOff>
      <xdr:row>38</xdr:row>
      <xdr:rowOff>77064</xdr:rowOff>
    </xdr:to>
    <xdr:cxnSp macro="">
      <xdr:nvCxnSpPr>
        <xdr:cNvPr id="295" name="直線コネクタ 294"/>
        <xdr:cNvCxnSpPr/>
      </xdr:nvCxnSpPr>
      <xdr:spPr>
        <a:xfrm flipV="1">
          <a:off x="8750300" y="6581724"/>
          <a:ext cx="88900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70612</xdr:rowOff>
    </xdr:from>
    <xdr:to>
      <xdr:col>50</xdr:col>
      <xdr:colOff>165100</xdr:colOff>
      <xdr:row>39</xdr:row>
      <xdr:rowOff>762</xdr:rowOff>
    </xdr:to>
    <xdr:sp macro="" textlink="">
      <xdr:nvSpPr>
        <xdr:cNvPr id="296" name="フローチャート: 判断 295"/>
        <xdr:cNvSpPr/>
      </xdr:nvSpPr>
      <xdr:spPr>
        <a:xfrm>
          <a:off x="95885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163339</xdr:rowOff>
    </xdr:from>
    <xdr:ext cx="469744" cy="259045"/>
    <xdr:sp macro="" textlink="">
      <xdr:nvSpPr>
        <xdr:cNvPr id="297" name="テキスト ボックス 296"/>
        <xdr:cNvSpPr txBox="1"/>
      </xdr:nvSpPr>
      <xdr:spPr>
        <a:xfrm>
          <a:off x="9404428" y="667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77064</xdr:rowOff>
    </xdr:from>
    <xdr:to>
      <xdr:col>45</xdr:col>
      <xdr:colOff>177800</xdr:colOff>
      <xdr:row>38</xdr:row>
      <xdr:rowOff>78740</xdr:rowOff>
    </xdr:to>
    <xdr:cxnSp macro="">
      <xdr:nvCxnSpPr>
        <xdr:cNvPr id="298" name="直線コネクタ 297"/>
        <xdr:cNvCxnSpPr/>
      </xdr:nvCxnSpPr>
      <xdr:spPr>
        <a:xfrm flipV="1">
          <a:off x="7861300" y="6592164"/>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70917</xdr:rowOff>
    </xdr:from>
    <xdr:to>
      <xdr:col>46</xdr:col>
      <xdr:colOff>38100</xdr:colOff>
      <xdr:row>39</xdr:row>
      <xdr:rowOff>1067</xdr:rowOff>
    </xdr:to>
    <xdr:sp macro="" textlink="">
      <xdr:nvSpPr>
        <xdr:cNvPr id="299" name="フローチャート: 判断 298"/>
        <xdr:cNvSpPr/>
      </xdr:nvSpPr>
      <xdr:spPr>
        <a:xfrm>
          <a:off x="8699500" y="65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163644</xdr:rowOff>
    </xdr:from>
    <xdr:ext cx="469744" cy="259045"/>
    <xdr:sp macro="" textlink="">
      <xdr:nvSpPr>
        <xdr:cNvPr id="300" name="テキスト ボックス 299"/>
        <xdr:cNvSpPr txBox="1"/>
      </xdr:nvSpPr>
      <xdr:spPr>
        <a:xfrm>
          <a:off x="8515428" y="66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78740</xdr:rowOff>
    </xdr:from>
    <xdr:to>
      <xdr:col>41</xdr:col>
      <xdr:colOff>50800</xdr:colOff>
      <xdr:row>38</xdr:row>
      <xdr:rowOff>82245</xdr:rowOff>
    </xdr:to>
    <xdr:cxnSp macro="">
      <xdr:nvCxnSpPr>
        <xdr:cNvPr id="301" name="直線コネクタ 300"/>
        <xdr:cNvCxnSpPr/>
      </xdr:nvCxnSpPr>
      <xdr:spPr>
        <a:xfrm flipV="1">
          <a:off x="6972300" y="6593840"/>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61163</xdr:rowOff>
    </xdr:from>
    <xdr:to>
      <xdr:col>41</xdr:col>
      <xdr:colOff>101600</xdr:colOff>
      <xdr:row>38</xdr:row>
      <xdr:rowOff>162763</xdr:rowOff>
    </xdr:to>
    <xdr:sp macro="" textlink="">
      <xdr:nvSpPr>
        <xdr:cNvPr id="302" name="フローチャート: 判断 301"/>
        <xdr:cNvSpPr/>
      </xdr:nvSpPr>
      <xdr:spPr>
        <a:xfrm>
          <a:off x="7810500" y="657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153890</xdr:rowOff>
    </xdr:from>
    <xdr:ext cx="469744" cy="259045"/>
    <xdr:sp macro="" textlink="">
      <xdr:nvSpPr>
        <xdr:cNvPr id="303" name="テキスト ボックス 302"/>
        <xdr:cNvSpPr txBox="1"/>
      </xdr:nvSpPr>
      <xdr:spPr>
        <a:xfrm>
          <a:off x="7626428" y="6668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55449</xdr:rowOff>
    </xdr:from>
    <xdr:to>
      <xdr:col>36</xdr:col>
      <xdr:colOff>165100</xdr:colOff>
      <xdr:row>38</xdr:row>
      <xdr:rowOff>157049</xdr:rowOff>
    </xdr:to>
    <xdr:sp macro="" textlink="">
      <xdr:nvSpPr>
        <xdr:cNvPr id="304" name="フローチャート: 判断 303"/>
        <xdr:cNvSpPr/>
      </xdr:nvSpPr>
      <xdr:spPr>
        <a:xfrm>
          <a:off x="6921500" y="657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148176</xdr:rowOff>
    </xdr:from>
    <xdr:ext cx="469744" cy="259045"/>
    <xdr:sp macro="" textlink="">
      <xdr:nvSpPr>
        <xdr:cNvPr id="305" name="テキスト ボックス 304"/>
        <xdr:cNvSpPr txBox="1"/>
      </xdr:nvSpPr>
      <xdr:spPr>
        <a:xfrm>
          <a:off x="6737428" y="666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24587</xdr:rowOff>
    </xdr:from>
    <xdr:to>
      <xdr:col>55</xdr:col>
      <xdr:colOff>50800</xdr:colOff>
      <xdr:row>38</xdr:row>
      <xdr:rowOff>126187</xdr:rowOff>
    </xdr:to>
    <xdr:sp macro="" textlink="">
      <xdr:nvSpPr>
        <xdr:cNvPr id="311" name="楕円 310"/>
        <xdr:cNvSpPr/>
      </xdr:nvSpPr>
      <xdr:spPr>
        <a:xfrm>
          <a:off x="10426700" y="653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47464</xdr:rowOff>
    </xdr:from>
    <xdr:ext cx="469744" cy="259045"/>
    <xdr:sp macro="" textlink="">
      <xdr:nvSpPr>
        <xdr:cNvPr id="312" name="労働費該当値テキスト"/>
        <xdr:cNvSpPr txBox="1"/>
      </xdr:nvSpPr>
      <xdr:spPr>
        <a:xfrm>
          <a:off x="10528300" y="639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15824</xdr:rowOff>
    </xdr:from>
    <xdr:to>
      <xdr:col>50</xdr:col>
      <xdr:colOff>165100</xdr:colOff>
      <xdr:row>38</xdr:row>
      <xdr:rowOff>117424</xdr:rowOff>
    </xdr:to>
    <xdr:sp macro="" textlink="">
      <xdr:nvSpPr>
        <xdr:cNvPr id="313" name="楕円 312"/>
        <xdr:cNvSpPr/>
      </xdr:nvSpPr>
      <xdr:spPr>
        <a:xfrm>
          <a:off x="9588500" y="653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133951</xdr:rowOff>
    </xdr:from>
    <xdr:ext cx="469744" cy="259045"/>
    <xdr:sp macro="" textlink="">
      <xdr:nvSpPr>
        <xdr:cNvPr id="314" name="テキスト ボックス 313"/>
        <xdr:cNvSpPr txBox="1"/>
      </xdr:nvSpPr>
      <xdr:spPr>
        <a:xfrm>
          <a:off x="9404428" y="63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26264</xdr:rowOff>
    </xdr:from>
    <xdr:to>
      <xdr:col>46</xdr:col>
      <xdr:colOff>38100</xdr:colOff>
      <xdr:row>38</xdr:row>
      <xdr:rowOff>127864</xdr:rowOff>
    </xdr:to>
    <xdr:sp macro="" textlink="">
      <xdr:nvSpPr>
        <xdr:cNvPr id="315" name="楕円 314"/>
        <xdr:cNvSpPr/>
      </xdr:nvSpPr>
      <xdr:spPr>
        <a:xfrm>
          <a:off x="8699500" y="65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144391</xdr:rowOff>
    </xdr:from>
    <xdr:ext cx="469744" cy="259045"/>
    <xdr:sp macro="" textlink="">
      <xdr:nvSpPr>
        <xdr:cNvPr id="316" name="テキスト ボックス 315"/>
        <xdr:cNvSpPr txBox="1"/>
      </xdr:nvSpPr>
      <xdr:spPr>
        <a:xfrm>
          <a:off x="8515428" y="631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27940</xdr:rowOff>
    </xdr:from>
    <xdr:to>
      <xdr:col>41</xdr:col>
      <xdr:colOff>101600</xdr:colOff>
      <xdr:row>38</xdr:row>
      <xdr:rowOff>129540</xdr:rowOff>
    </xdr:to>
    <xdr:sp macro="" textlink="">
      <xdr:nvSpPr>
        <xdr:cNvPr id="317" name="楕円 316"/>
        <xdr:cNvSpPr/>
      </xdr:nvSpPr>
      <xdr:spPr>
        <a:xfrm>
          <a:off x="7810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146067</xdr:rowOff>
    </xdr:from>
    <xdr:ext cx="469744" cy="259045"/>
    <xdr:sp macro="" textlink="">
      <xdr:nvSpPr>
        <xdr:cNvPr id="318" name="テキスト ボックス 317"/>
        <xdr:cNvSpPr txBox="1"/>
      </xdr:nvSpPr>
      <xdr:spPr>
        <a:xfrm>
          <a:off x="7626428" y="631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31445</xdr:rowOff>
    </xdr:from>
    <xdr:to>
      <xdr:col>36</xdr:col>
      <xdr:colOff>165100</xdr:colOff>
      <xdr:row>38</xdr:row>
      <xdr:rowOff>133045</xdr:rowOff>
    </xdr:to>
    <xdr:sp macro="" textlink="">
      <xdr:nvSpPr>
        <xdr:cNvPr id="319" name="楕円 318"/>
        <xdr:cNvSpPr/>
      </xdr:nvSpPr>
      <xdr:spPr>
        <a:xfrm>
          <a:off x="6921500" y="65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149572</xdr:rowOff>
    </xdr:from>
    <xdr:ext cx="469744" cy="259045"/>
    <xdr:sp macro="" textlink="">
      <xdr:nvSpPr>
        <xdr:cNvPr id="320" name="テキスト ボックス 319"/>
        <xdr:cNvSpPr txBox="1"/>
      </xdr:nvSpPr>
      <xdr:spPr>
        <a:xfrm>
          <a:off x="6737428" y="632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0" name="テキスト ボックス 339"/>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6638</xdr:rowOff>
    </xdr:from>
    <xdr:to>
      <xdr:col>54</xdr:col>
      <xdr:colOff>189865</xdr:colOff>
      <xdr:row>59</xdr:row>
      <xdr:rowOff>72916</xdr:rowOff>
    </xdr:to>
    <xdr:cxnSp macro="">
      <xdr:nvCxnSpPr>
        <xdr:cNvPr id="346" name="直線コネクタ 345"/>
        <xdr:cNvCxnSpPr/>
      </xdr:nvCxnSpPr>
      <xdr:spPr>
        <a:xfrm flipV="1">
          <a:off x="10475595" y="8750588"/>
          <a:ext cx="1270" cy="1437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76743</xdr:rowOff>
    </xdr:from>
    <xdr:ext cx="469744" cy="259045"/>
    <xdr:sp macro="" textlink="">
      <xdr:nvSpPr>
        <xdr:cNvPr id="347" name="農林水産業費最小値テキスト"/>
        <xdr:cNvSpPr txBox="1"/>
      </xdr:nvSpPr>
      <xdr:spPr>
        <a:xfrm>
          <a:off x="10528300" y="1019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72916</xdr:rowOff>
    </xdr:from>
    <xdr:to>
      <xdr:col>55</xdr:col>
      <xdr:colOff>88900</xdr:colOff>
      <xdr:row>59</xdr:row>
      <xdr:rowOff>72916</xdr:rowOff>
    </xdr:to>
    <xdr:cxnSp macro="">
      <xdr:nvCxnSpPr>
        <xdr:cNvPr id="348" name="直線コネクタ 347"/>
        <xdr:cNvCxnSpPr/>
      </xdr:nvCxnSpPr>
      <xdr:spPr>
        <a:xfrm>
          <a:off x="10388600" y="1018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124765</xdr:rowOff>
    </xdr:from>
    <xdr:ext cx="534377" cy="259045"/>
    <xdr:sp macro="" textlink="">
      <xdr:nvSpPr>
        <xdr:cNvPr id="349" name="農林水産業費最大値テキスト"/>
        <xdr:cNvSpPr txBox="1"/>
      </xdr:nvSpPr>
      <xdr:spPr>
        <a:xfrm>
          <a:off x="10528300" y="852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6638</xdr:rowOff>
    </xdr:from>
    <xdr:to>
      <xdr:col>55</xdr:col>
      <xdr:colOff>88900</xdr:colOff>
      <xdr:row>51</xdr:row>
      <xdr:rowOff>6638</xdr:rowOff>
    </xdr:to>
    <xdr:cxnSp macro="">
      <xdr:nvCxnSpPr>
        <xdr:cNvPr id="350" name="直線コネクタ 349"/>
        <xdr:cNvCxnSpPr/>
      </xdr:nvCxnSpPr>
      <xdr:spPr>
        <a:xfrm>
          <a:off x="10388600" y="8750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91727</xdr:rowOff>
    </xdr:from>
    <xdr:to>
      <xdr:col>55</xdr:col>
      <xdr:colOff>0</xdr:colOff>
      <xdr:row>58</xdr:row>
      <xdr:rowOff>99973</xdr:rowOff>
    </xdr:to>
    <xdr:cxnSp macro="">
      <xdr:nvCxnSpPr>
        <xdr:cNvPr id="351" name="直線コネクタ 350"/>
        <xdr:cNvCxnSpPr/>
      </xdr:nvCxnSpPr>
      <xdr:spPr>
        <a:xfrm flipV="1">
          <a:off x="9639300" y="10035827"/>
          <a:ext cx="838200" cy="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3796</xdr:rowOff>
    </xdr:from>
    <xdr:ext cx="534377" cy="259045"/>
    <xdr:sp macro="" textlink="">
      <xdr:nvSpPr>
        <xdr:cNvPr id="352" name="農林水産業費平均値テキスト"/>
        <xdr:cNvSpPr txBox="1"/>
      </xdr:nvSpPr>
      <xdr:spPr>
        <a:xfrm>
          <a:off x="10528300" y="9776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152369</xdr:rowOff>
    </xdr:from>
    <xdr:to>
      <xdr:col>55</xdr:col>
      <xdr:colOff>50800</xdr:colOff>
      <xdr:row>58</xdr:row>
      <xdr:rowOff>82519</xdr:rowOff>
    </xdr:to>
    <xdr:sp macro="" textlink="">
      <xdr:nvSpPr>
        <xdr:cNvPr id="353" name="フローチャート: 判断 352"/>
        <xdr:cNvSpPr/>
      </xdr:nvSpPr>
      <xdr:spPr>
        <a:xfrm>
          <a:off x="10426700" y="99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99973</xdr:rowOff>
    </xdr:from>
    <xdr:to>
      <xdr:col>50</xdr:col>
      <xdr:colOff>114300</xdr:colOff>
      <xdr:row>58</xdr:row>
      <xdr:rowOff>100773</xdr:rowOff>
    </xdr:to>
    <xdr:cxnSp macro="">
      <xdr:nvCxnSpPr>
        <xdr:cNvPr id="354" name="直線コネクタ 353"/>
        <xdr:cNvCxnSpPr/>
      </xdr:nvCxnSpPr>
      <xdr:spPr>
        <a:xfrm flipV="1">
          <a:off x="8750300" y="10044073"/>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159831</xdr:rowOff>
    </xdr:from>
    <xdr:to>
      <xdr:col>50</xdr:col>
      <xdr:colOff>165100</xdr:colOff>
      <xdr:row>58</xdr:row>
      <xdr:rowOff>89981</xdr:rowOff>
    </xdr:to>
    <xdr:sp macro="" textlink="">
      <xdr:nvSpPr>
        <xdr:cNvPr id="355" name="フローチャート: 判断 354"/>
        <xdr:cNvSpPr/>
      </xdr:nvSpPr>
      <xdr:spPr>
        <a:xfrm>
          <a:off x="9588500" y="99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106508</xdr:rowOff>
    </xdr:from>
    <xdr:ext cx="534377" cy="259045"/>
    <xdr:sp macro="" textlink="">
      <xdr:nvSpPr>
        <xdr:cNvPr id="356" name="テキスト ボックス 355"/>
        <xdr:cNvSpPr txBox="1"/>
      </xdr:nvSpPr>
      <xdr:spPr>
        <a:xfrm>
          <a:off x="9372111" y="970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100773</xdr:rowOff>
    </xdr:from>
    <xdr:to>
      <xdr:col>45</xdr:col>
      <xdr:colOff>177800</xdr:colOff>
      <xdr:row>58</xdr:row>
      <xdr:rowOff>105671</xdr:rowOff>
    </xdr:to>
    <xdr:cxnSp macro="">
      <xdr:nvCxnSpPr>
        <xdr:cNvPr id="357" name="直線コネクタ 356"/>
        <xdr:cNvCxnSpPr/>
      </xdr:nvCxnSpPr>
      <xdr:spPr>
        <a:xfrm flipV="1">
          <a:off x="7861300" y="1004487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11895</xdr:rowOff>
    </xdr:from>
    <xdr:to>
      <xdr:col>46</xdr:col>
      <xdr:colOff>38100</xdr:colOff>
      <xdr:row>58</xdr:row>
      <xdr:rowOff>113495</xdr:rowOff>
    </xdr:to>
    <xdr:sp macro="" textlink="">
      <xdr:nvSpPr>
        <xdr:cNvPr id="358" name="フローチャート: 判断 357"/>
        <xdr:cNvSpPr/>
      </xdr:nvSpPr>
      <xdr:spPr>
        <a:xfrm>
          <a:off x="8699500" y="99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130022</xdr:rowOff>
    </xdr:from>
    <xdr:ext cx="534377" cy="259045"/>
    <xdr:sp macro="" textlink="">
      <xdr:nvSpPr>
        <xdr:cNvPr id="359" name="テキスト ボックス 358"/>
        <xdr:cNvSpPr txBox="1"/>
      </xdr:nvSpPr>
      <xdr:spPr>
        <a:xfrm>
          <a:off x="8483111" y="973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105671</xdr:rowOff>
    </xdr:from>
    <xdr:to>
      <xdr:col>41</xdr:col>
      <xdr:colOff>50800</xdr:colOff>
      <xdr:row>58</xdr:row>
      <xdr:rowOff>125396</xdr:rowOff>
    </xdr:to>
    <xdr:cxnSp macro="">
      <xdr:nvCxnSpPr>
        <xdr:cNvPr id="360" name="直線コネクタ 359"/>
        <xdr:cNvCxnSpPr/>
      </xdr:nvCxnSpPr>
      <xdr:spPr>
        <a:xfrm flipV="1">
          <a:off x="6972300" y="10049771"/>
          <a:ext cx="889000" cy="1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169531</xdr:rowOff>
    </xdr:from>
    <xdr:to>
      <xdr:col>41</xdr:col>
      <xdr:colOff>101600</xdr:colOff>
      <xdr:row>58</xdr:row>
      <xdr:rowOff>99681</xdr:rowOff>
    </xdr:to>
    <xdr:sp macro="" textlink="">
      <xdr:nvSpPr>
        <xdr:cNvPr id="361" name="フローチャート: 判断 360"/>
        <xdr:cNvSpPr/>
      </xdr:nvSpPr>
      <xdr:spPr>
        <a:xfrm>
          <a:off x="7810500" y="9942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116208</xdr:rowOff>
    </xdr:from>
    <xdr:ext cx="534377" cy="259045"/>
    <xdr:sp macro="" textlink="">
      <xdr:nvSpPr>
        <xdr:cNvPr id="362" name="テキスト ボックス 361"/>
        <xdr:cNvSpPr txBox="1"/>
      </xdr:nvSpPr>
      <xdr:spPr>
        <a:xfrm>
          <a:off x="7594111" y="97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10800</xdr:rowOff>
    </xdr:from>
    <xdr:to>
      <xdr:col>36</xdr:col>
      <xdr:colOff>165100</xdr:colOff>
      <xdr:row>58</xdr:row>
      <xdr:rowOff>112400</xdr:rowOff>
    </xdr:to>
    <xdr:sp macro="" textlink="">
      <xdr:nvSpPr>
        <xdr:cNvPr id="363" name="フローチャート: 判断 362"/>
        <xdr:cNvSpPr/>
      </xdr:nvSpPr>
      <xdr:spPr>
        <a:xfrm>
          <a:off x="6921500" y="995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128927</xdr:rowOff>
    </xdr:from>
    <xdr:ext cx="534377" cy="259045"/>
    <xdr:sp macro="" textlink="">
      <xdr:nvSpPr>
        <xdr:cNvPr id="364" name="テキスト ボックス 363"/>
        <xdr:cNvSpPr txBox="1"/>
      </xdr:nvSpPr>
      <xdr:spPr>
        <a:xfrm>
          <a:off x="6705111" y="973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40927</xdr:rowOff>
    </xdr:from>
    <xdr:to>
      <xdr:col>55</xdr:col>
      <xdr:colOff>50800</xdr:colOff>
      <xdr:row>58</xdr:row>
      <xdr:rowOff>142527</xdr:rowOff>
    </xdr:to>
    <xdr:sp macro="" textlink="">
      <xdr:nvSpPr>
        <xdr:cNvPr id="370" name="楕円 369"/>
        <xdr:cNvSpPr/>
      </xdr:nvSpPr>
      <xdr:spPr>
        <a:xfrm>
          <a:off x="10426700" y="998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19354</xdr:rowOff>
    </xdr:from>
    <xdr:ext cx="534377" cy="259045"/>
    <xdr:sp macro="" textlink="">
      <xdr:nvSpPr>
        <xdr:cNvPr id="371" name="農林水産業費該当値テキスト"/>
        <xdr:cNvSpPr txBox="1"/>
      </xdr:nvSpPr>
      <xdr:spPr>
        <a:xfrm>
          <a:off x="10528300" y="996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49173</xdr:rowOff>
    </xdr:from>
    <xdr:to>
      <xdr:col>50</xdr:col>
      <xdr:colOff>165100</xdr:colOff>
      <xdr:row>58</xdr:row>
      <xdr:rowOff>150773</xdr:rowOff>
    </xdr:to>
    <xdr:sp macro="" textlink="">
      <xdr:nvSpPr>
        <xdr:cNvPr id="372" name="楕円 371"/>
        <xdr:cNvSpPr/>
      </xdr:nvSpPr>
      <xdr:spPr>
        <a:xfrm>
          <a:off x="9588500" y="999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141900</xdr:rowOff>
    </xdr:from>
    <xdr:ext cx="534377" cy="259045"/>
    <xdr:sp macro="" textlink="">
      <xdr:nvSpPr>
        <xdr:cNvPr id="373" name="テキスト ボックス 372"/>
        <xdr:cNvSpPr txBox="1"/>
      </xdr:nvSpPr>
      <xdr:spPr>
        <a:xfrm>
          <a:off x="9372111" y="1008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49973</xdr:rowOff>
    </xdr:from>
    <xdr:to>
      <xdr:col>46</xdr:col>
      <xdr:colOff>38100</xdr:colOff>
      <xdr:row>58</xdr:row>
      <xdr:rowOff>151573</xdr:rowOff>
    </xdr:to>
    <xdr:sp macro="" textlink="">
      <xdr:nvSpPr>
        <xdr:cNvPr id="374" name="楕円 373"/>
        <xdr:cNvSpPr/>
      </xdr:nvSpPr>
      <xdr:spPr>
        <a:xfrm>
          <a:off x="8699500" y="999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142700</xdr:rowOff>
    </xdr:from>
    <xdr:ext cx="534377" cy="259045"/>
    <xdr:sp macro="" textlink="">
      <xdr:nvSpPr>
        <xdr:cNvPr id="375" name="テキスト ボックス 374"/>
        <xdr:cNvSpPr txBox="1"/>
      </xdr:nvSpPr>
      <xdr:spPr>
        <a:xfrm>
          <a:off x="8483111" y="1008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54871</xdr:rowOff>
    </xdr:from>
    <xdr:to>
      <xdr:col>41</xdr:col>
      <xdr:colOff>101600</xdr:colOff>
      <xdr:row>58</xdr:row>
      <xdr:rowOff>156471</xdr:rowOff>
    </xdr:to>
    <xdr:sp macro="" textlink="">
      <xdr:nvSpPr>
        <xdr:cNvPr id="376" name="楕円 375"/>
        <xdr:cNvSpPr/>
      </xdr:nvSpPr>
      <xdr:spPr>
        <a:xfrm>
          <a:off x="7810500" y="99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147598</xdr:rowOff>
    </xdr:from>
    <xdr:ext cx="534377" cy="259045"/>
    <xdr:sp macro="" textlink="">
      <xdr:nvSpPr>
        <xdr:cNvPr id="377" name="テキスト ボックス 376"/>
        <xdr:cNvSpPr txBox="1"/>
      </xdr:nvSpPr>
      <xdr:spPr>
        <a:xfrm>
          <a:off x="7594111" y="1009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74596</xdr:rowOff>
    </xdr:from>
    <xdr:to>
      <xdr:col>36</xdr:col>
      <xdr:colOff>165100</xdr:colOff>
      <xdr:row>59</xdr:row>
      <xdr:rowOff>4746</xdr:rowOff>
    </xdr:to>
    <xdr:sp macro="" textlink="">
      <xdr:nvSpPr>
        <xdr:cNvPr id="378" name="楕円 377"/>
        <xdr:cNvSpPr/>
      </xdr:nvSpPr>
      <xdr:spPr>
        <a:xfrm>
          <a:off x="6921500" y="1001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167323</xdr:rowOff>
    </xdr:from>
    <xdr:ext cx="469744" cy="259045"/>
    <xdr:sp macro="" textlink="">
      <xdr:nvSpPr>
        <xdr:cNvPr id="379" name="テキスト ボックス 378"/>
        <xdr:cNvSpPr txBox="1"/>
      </xdr:nvSpPr>
      <xdr:spPr>
        <a:xfrm>
          <a:off x="6737428" y="1011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95447</xdr:rowOff>
    </xdr:from>
    <xdr:to>
      <xdr:col>54</xdr:col>
      <xdr:colOff>189865</xdr:colOff>
      <xdr:row>78</xdr:row>
      <xdr:rowOff>159379</xdr:rowOff>
    </xdr:to>
    <xdr:cxnSp macro="">
      <xdr:nvCxnSpPr>
        <xdr:cNvPr id="403" name="直線コネクタ 402"/>
        <xdr:cNvCxnSpPr/>
      </xdr:nvCxnSpPr>
      <xdr:spPr>
        <a:xfrm flipV="1">
          <a:off x="10475595" y="12268397"/>
          <a:ext cx="1270" cy="1264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163206</xdr:rowOff>
    </xdr:from>
    <xdr:ext cx="469744" cy="259045"/>
    <xdr:sp macro="" textlink="">
      <xdr:nvSpPr>
        <xdr:cNvPr id="404" name="商工費最小値テキスト"/>
        <xdr:cNvSpPr txBox="1"/>
      </xdr:nvSpPr>
      <xdr:spPr>
        <a:xfrm>
          <a:off x="10528300" y="1353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159379</xdr:rowOff>
    </xdr:from>
    <xdr:to>
      <xdr:col>55</xdr:col>
      <xdr:colOff>88900</xdr:colOff>
      <xdr:row>78</xdr:row>
      <xdr:rowOff>159379</xdr:rowOff>
    </xdr:to>
    <xdr:cxnSp macro="">
      <xdr:nvCxnSpPr>
        <xdr:cNvPr id="405" name="直線コネクタ 404"/>
        <xdr:cNvCxnSpPr/>
      </xdr:nvCxnSpPr>
      <xdr:spPr>
        <a:xfrm>
          <a:off x="10388600" y="1353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42124</xdr:rowOff>
    </xdr:from>
    <xdr:ext cx="534377" cy="259045"/>
    <xdr:sp macro="" textlink="">
      <xdr:nvSpPr>
        <xdr:cNvPr id="406" name="商工費最大値テキスト"/>
        <xdr:cNvSpPr txBox="1"/>
      </xdr:nvSpPr>
      <xdr:spPr>
        <a:xfrm>
          <a:off x="10528300" y="1204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95447</xdr:rowOff>
    </xdr:from>
    <xdr:to>
      <xdr:col>55</xdr:col>
      <xdr:colOff>88900</xdr:colOff>
      <xdr:row>71</xdr:row>
      <xdr:rowOff>95447</xdr:rowOff>
    </xdr:to>
    <xdr:cxnSp macro="">
      <xdr:nvCxnSpPr>
        <xdr:cNvPr id="407" name="直線コネクタ 406"/>
        <xdr:cNvCxnSpPr/>
      </xdr:nvCxnSpPr>
      <xdr:spPr>
        <a:xfrm>
          <a:off x="10388600" y="12268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19095</xdr:rowOff>
    </xdr:from>
    <xdr:to>
      <xdr:col>55</xdr:col>
      <xdr:colOff>0</xdr:colOff>
      <xdr:row>78</xdr:row>
      <xdr:rowOff>67653</xdr:rowOff>
    </xdr:to>
    <xdr:cxnSp macro="">
      <xdr:nvCxnSpPr>
        <xdr:cNvPr id="408" name="直線コネクタ 407"/>
        <xdr:cNvCxnSpPr/>
      </xdr:nvCxnSpPr>
      <xdr:spPr>
        <a:xfrm flipV="1">
          <a:off x="9639300" y="13392195"/>
          <a:ext cx="838200" cy="4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31862</xdr:rowOff>
    </xdr:from>
    <xdr:ext cx="534377" cy="259045"/>
    <xdr:sp macro="" textlink="">
      <xdr:nvSpPr>
        <xdr:cNvPr id="409" name="商工費平均値テキスト"/>
        <xdr:cNvSpPr txBox="1"/>
      </xdr:nvSpPr>
      <xdr:spPr>
        <a:xfrm>
          <a:off x="10528300" y="13062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8985</xdr:rowOff>
    </xdr:from>
    <xdr:to>
      <xdr:col>55</xdr:col>
      <xdr:colOff>50800</xdr:colOff>
      <xdr:row>77</xdr:row>
      <xdr:rowOff>110585</xdr:rowOff>
    </xdr:to>
    <xdr:sp macro="" textlink="">
      <xdr:nvSpPr>
        <xdr:cNvPr id="410" name="フローチャート: 判断 409"/>
        <xdr:cNvSpPr/>
      </xdr:nvSpPr>
      <xdr:spPr>
        <a:xfrm>
          <a:off x="10426700" y="1321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129356</xdr:rowOff>
    </xdr:from>
    <xdr:to>
      <xdr:col>50</xdr:col>
      <xdr:colOff>114300</xdr:colOff>
      <xdr:row>78</xdr:row>
      <xdr:rowOff>67653</xdr:rowOff>
    </xdr:to>
    <xdr:cxnSp macro="">
      <xdr:nvCxnSpPr>
        <xdr:cNvPr id="411" name="直線コネクタ 410"/>
        <xdr:cNvCxnSpPr/>
      </xdr:nvCxnSpPr>
      <xdr:spPr>
        <a:xfrm>
          <a:off x="8750300" y="13331006"/>
          <a:ext cx="889000" cy="10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19292</xdr:rowOff>
    </xdr:from>
    <xdr:to>
      <xdr:col>50</xdr:col>
      <xdr:colOff>165100</xdr:colOff>
      <xdr:row>77</xdr:row>
      <xdr:rowOff>120892</xdr:rowOff>
    </xdr:to>
    <xdr:sp macro="" textlink="">
      <xdr:nvSpPr>
        <xdr:cNvPr id="412" name="フローチャート: 判断 411"/>
        <xdr:cNvSpPr/>
      </xdr:nvSpPr>
      <xdr:spPr>
        <a:xfrm>
          <a:off x="9588500" y="132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137419</xdr:rowOff>
    </xdr:from>
    <xdr:ext cx="534377" cy="259045"/>
    <xdr:sp macro="" textlink="">
      <xdr:nvSpPr>
        <xdr:cNvPr id="413" name="テキスト ボックス 412"/>
        <xdr:cNvSpPr txBox="1"/>
      </xdr:nvSpPr>
      <xdr:spPr>
        <a:xfrm>
          <a:off x="9372111" y="1299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129356</xdr:rowOff>
    </xdr:from>
    <xdr:to>
      <xdr:col>45</xdr:col>
      <xdr:colOff>177800</xdr:colOff>
      <xdr:row>78</xdr:row>
      <xdr:rowOff>141987</xdr:rowOff>
    </xdr:to>
    <xdr:cxnSp macro="">
      <xdr:nvCxnSpPr>
        <xdr:cNvPr id="414" name="直線コネクタ 413"/>
        <xdr:cNvCxnSpPr/>
      </xdr:nvCxnSpPr>
      <xdr:spPr>
        <a:xfrm flipV="1">
          <a:off x="7861300" y="13331006"/>
          <a:ext cx="889000" cy="18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149079</xdr:rowOff>
    </xdr:from>
    <xdr:to>
      <xdr:col>46</xdr:col>
      <xdr:colOff>38100</xdr:colOff>
      <xdr:row>77</xdr:row>
      <xdr:rowOff>79229</xdr:rowOff>
    </xdr:to>
    <xdr:sp macro="" textlink="">
      <xdr:nvSpPr>
        <xdr:cNvPr id="415" name="フローチャート: 判断 414"/>
        <xdr:cNvSpPr/>
      </xdr:nvSpPr>
      <xdr:spPr>
        <a:xfrm>
          <a:off x="8699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95756</xdr:rowOff>
    </xdr:from>
    <xdr:ext cx="534377" cy="259045"/>
    <xdr:sp macro="" textlink="">
      <xdr:nvSpPr>
        <xdr:cNvPr id="416" name="テキスト ボックス 415"/>
        <xdr:cNvSpPr txBox="1"/>
      </xdr:nvSpPr>
      <xdr:spPr>
        <a:xfrm>
          <a:off x="8483111" y="1295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138367</xdr:rowOff>
    </xdr:from>
    <xdr:to>
      <xdr:col>41</xdr:col>
      <xdr:colOff>50800</xdr:colOff>
      <xdr:row>78</xdr:row>
      <xdr:rowOff>141987</xdr:rowOff>
    </xdr:to>
    <xdr:cxnSp macro="">
      <xdr:nvCxnSpPr>
        <xdr:cNvPr id="417" name="直線コネクタ 416"/>
        <xdr:cNvCxnSpPr/>
      </xdr:nvCxnSpPr>
      <xdr:spPr>
        <a:xfrm>
          <a:off x="6972300" y="13511467"/>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103530</xdr:rowOff>
    </xdr:from>
    <xdr:to>
      <xdr:col>41</xdr:col>
      <xdr:colOff>101600</xdr:colOff>
      <xdr:row>78</xdr:row>
      <xdr:rowOff>33680</xdr:rowOff>
    </xdr:to>
    <xdr:sp macro="" textlink="">
      <xdr:nvSpPr>
        <xdr:cNvPr id="418" name="フローチャート: 判断 417"/>
        <xdr:cNvSpPr/>
      </xdr:nvSpPr>
      <xdr:spPr>
        <a:xfrm>
          <a:off x="7810500" y="133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50207</xdr:rowOff>
    </xdr:from>
    <xdr:ext cx="534377" cy="259045"/>
    <xdr:sp macro="" textlink="">
      <xdr:nvSpPr>
        <xdr:cNvPr id="419" name="テキスト ボックス 418"/>
        <xdr:cNvSpPr txBox="1"/>
      </xdr:nvSpPr>
      <xdr:spPr>
        <a:xfrm>
          <a:off x="7594111" y="130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116123</xdr:rowOff>
    </xdr:from>
    <xdr:to>
      <xdr:col>36</xdr:col>
      <xdr:colOff>165100</xdr:colOff>
      <xdr:row>78</xdr:row>
      <xdr:rowOff>46273</xdr:rowOff>
    </xdr:to>
    <xdr:sp macro="" textlink="">
      <xdr:nvSpPr>
        <xdr:cNvPr id="420" name="フローチャート: 判断 419"/>
        <xdr:cNvSpPr/>
      </xdr:nvSpPr>
      <xdr:spPr>
        <a:xfrm>
          <a:off x="6921500" y="13317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62800</xdr:rowOff>
    </xdr:from>
    <xdr:ext cx="534377" cy="259045"/>
    <xdr:sp macro="" textlink="">
      <xdr:nvSpPr>
        <xdr:cNvPr id="421" name="テキスト ボックス 420"/>
        <xdr:cNvSpPr txBox="1"/>
      </xdr:nvSpPr>
      <xdr:spPr>
        <a:xfrm>
          <a:off x="6705111" y="1309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139745</xdr:rowOff>
    </xdr:from>
    <xdr:to>
      <xdr:col>55</xdr:col>
      <xdr:colOff>50800</xdr:colOff>
      <xdr:row>78</xdr:row>
      <xdr:rowOff>69895</xdr:rowOff>
    </xdr:to>
    <xdr:sp macro="" textlink="">
      <xdr:nvSpPr>
        <xdr:cNvPr id="427" name="楕円 426"/>
        <xdr:cNvSpPr/>
      </xdr:nvSpPr>
      <xdr:spPr>
        <a:xfrm>
          <a:off x="10426700" y="1334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118172</xdr:rowOff>
    </xdr:from>
    <xdr:ext cx="534377" cy="259045"/>
    <xdr:sp macro="" textlink="">
      <xdr:nvSpPr>
        <xdr:cNvPr id="428" name="商工費該当値テキスト"/>
        <xdr:cNvSpPr txBox="1"/>
      </xdr:nvSpPr>
      <xdr:spPr>
        <a:xfrm>
          <a:off x="10528300" y="133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16853</xdr:rowOff>
    </xdr:from>
    <xdr:to>
      <xdr:col>50</xdr:col>
      <xdr:colOff>165100</xdr:colOff>
      <xdr:row>78</xdr:row>
      <xdr:rowOff>118453</xdr:rowOff>
    </xdr:to>
    <xdr:sp macro="" textlink="">
      <xdr:nvSpPr>
        <xdr:cNvPr id="429" name="楕円 428"/>
        <xdr:cNvSpPr/>
      </xdr:nvSpPr>
      <xdr:spPr>
        <a:xfrm>
          <a:off x="9588500" y="1338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109580</xdr:rowOff>
    </xdr:from>
    <xdr:ext cx="469744" cy="259045"/>
    <xdr:sp macro="" textlink="">
      <xdr:nvSpPr>
        <xdr:cNvPr id="430" name="テキスト ボックス 429"/>
        <xdr:cNvSpPr txBox="1"/>
      </xdr:nvSpPr>
      <xdr:spPr>
        <a:xfrm>
          <a:off x="9404428" y="1348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78556</xdr:rowOff>
    </xdr:from>
    <xdr:to>
      <xdr:col>46</xdr:col>
      <xdr:colOff>38100</xdr:colOff>
      <xdr:row>78</xdr:row>
      <xdr:rowOff>8706</xdr:rowOff>
    </xdr:to>
    <xdr:sp macro="" textlink="">
      <xdr:nvSpPr>
        <xdr:cNvPr id="431" name="楕円 430"/>
        <xdr:cNvSpPr/>
      </xdr:nvSpPr>
      <xdr:spPr>
        <a:xfrm>
          <a:off x="8699500" y="13280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171283</xdr:rowOff>
    </xdr:from>
    <xdr:ext cx="534377" cy="259045"/>
    <xdr:sp macro="" textlink="">
      <xdr:nvSpPr>
        <xdr:cNvPr id="432" name="テキスト ボックス 431"/>
        <xdr:cNvSpPr txBox="1"/>
      </xdr:nvSpPr>
      <xdr:spPr>
        <a:xfrm>
          <a:off x="8483111" y="1337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91187</xdr:rowOff>
    </xdr:from>
    <xdr:to>
      <xdr:col>41</xdr:col>
      <xdr:colOff>101600</xdr:colOff>
      <xdr:row>79</xdr:row>
      <xdr:rowOff>21337</xdr:rowOff>
    </xdr:to>
    <xdr:sp macro="" textlink="">
      <xdr:nvSpPr>
        <xdr:cNvPr id="433" name="楕円 432"/>
        <xdr:cNvSpPr/>
      </xdr:nvSpPr>
      <xdr:spPr>
        <a:xfrm>
          <a:off x="7810500" y="1346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12464</xdr:rowOff>
    </xdr:from>
    <xdr:ext cx="469744" cy="259045"/>
    <xdr:sp macro="" textlink="">
      <xdr:nvSpPr>
        <xdr:cNvPr id="434" name="テキスト ボックス 433"/>
        <xdr:cNvSpPr txBox="1"/>
      </xdr:nvSpPr>
      <xdr:spPr>
        <a:xfrm>
          <a:off x="7626428" y="1355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87567</xdr:rowOff>
    </xdr:from>
    <xdr:to>
      <xdr:col>36</xdr:col>
      <xdr:colOff>165100</xdr:colOff>
      <xdr:row>79</xdr:row>
      <xdr:rowOff>17717</xdr:rowOff>
    </xdr:to>
    <xdr:sp macro="" textlink="">
      <xdr:nvSpPr>
        <xdr:cNvPr id="435" name="楕円 434"/>
        <xdr:cNvSpPr/>
      </xdr:nvSpPr>
      <xdr:spPr>
        <a:xfrm>
          <a:off x="6921500" y="1346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8844</xdr:rowOff>
    </xdr:from>
    <xdr:ext cx="469744" cy="259045"/>
    <xdr:sp macro="" textlink="">
      <xdr:nvSpPr>
        <xdr:cNvPr id="436" name="テキスト ボックス 435"/>
        <xdr:cNvSpPr txBox="1"/>
      </xdr:nvSpPr>
      <xdr:spPr>
        <a:xfrm>
          <a:off x="6737428" y="13553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9" name="テキスト ボックス 448"/>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51975</xdr:rowOff>
    </xdr:from>
    <xdr:to>
      <xdr:col>54</xdr:col>
      <xdr:colOff>189865</xdr:colOff>
      <xdr:row>99</xdr:row>
      <xdr:rowOff>66777</xdr:rowOff>
    </xdr:to>
    <xdr:cxnSp macro="">
      <xdr:nvCxnSpPr>
        <xdr:cNvPr id="461" name="直線コネクタ 460"/>
        <xdr:cNvCxnSpPr/>
      </xdr:nvCxnSpPr>
      <xdr:spPr>
        <a:xfrm flipV="1">
          <a:off x="10475595" y="15653925"/>
          <a:ext cx="1270" cy="138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70604</xdr:rowOff>
    </xdr:from>
    <xdr:ext cx="534377" cy="259045"/>
    <xdr:sp macro="" textlink="">
      <xdr:nvSpPr>
        <xdr:cNvPr id="462" name="土木費最小値テキスト"/>
        <xdr:cNvSpPr txBox="1"/>
      </xdr:nvSpPr>
      <xdr:spPr>
        <a:xfrm>
          <a:off x="10528300" y="1704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66777</xdr:rowOff>
    </xdr:from>
    <xdr:to>
      <xdr:col>55</xdr:col>
      <xdr:colOff>88900</xdr:colOff>
      <xdr:row>99</xdr:row>
      <xdr:rowOff>66777</xdr:rowOff>
    </xdr:to>
    <xdr:cxnSp macro="">
      <xdr:nvCxnSpPr>
        <xdr:cNvPr id="463" name="直線コネクタ 462"/>
        <xdr:cNvCxnSpPr/>
      </xdr:nvCxnSpPr>
      <xdr:spPr>
        <a:xfrm>
          <a:off x="10388600" y="1704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170102</xdr:rowOff>
    </xdr:from>
    <xdr:ext cx="534377" cy="259045"/>
    <xdr:sp macro="" textlink="">
      <xdr:nvSpPr>
        <xdr:cNvPr id="464" name="土木費最大値テキスト"/>
        <xdr:cNvSpPr txBox="1"/>
      </xdr:nvSpPr>
      <xdr:spPr>
        <a:xfrm>
          <a:off x="10528300" y="1542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91,605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51975</xdr:rowOff>
    </xdr:from>
    <xdr:to>
      <xdr:col>55</xdr:col>
      <xdr:colOff>88900</xdr:colOff>
      <xdr:row>91</xdr:row>
      <xdr:rowOff>51975</xdr:rowOff>
    </xdr:to>
    <xdr:cxnSp macro="">
      <xdr:nvCxnSpPr>
        <xdr:cNvPr id="465" name="直線コネクタ 464"/>
        <xdr:cNvCxnSpPr/>
      </xdr:nvCxnSpPr>
      <xdr:spPr>
        <a:xfrm>
          <a:off x="10388600" y="15653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152178</xdr:rowOff>
    </xdr:from>
    <xdr:to>
      <xdr:col>55</xdr:col>
      <xdr:colOff>0</xdr:colOff>
      <xdr:row>97</xdr:row>
      <xdr:rowOff>168523</xdr:rowOff>
    </xdr:to>
    <xdr:cxnSp macro="">
      <xdr:nvCxnSpPr>
        <xdr:cNvPr id="466" name="直線コネクタ 465"/>
        <xdr:cNvCxnSpPr/>
      </xdr:nvCxnSpPr>
      <xdr:spPr>
        <a:xfrm>
          <a:off x="9639300" y="16782828"/>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42760</xdr:rowOff>
    </xdr:from>
    <xdr:ext cx="534377" cy="259045"/>
    <xdr:sp macro="" textlink="">
      <xdr:nvSpPr>
        <xdr:cNvPr id="467" name="土木費平均値テキスト"/>
        <xdr:cNvSpPr txBox="1"/>
      </xdr:nvSpPr>
      <xdr:spPr>
        <a:xfrm>
          <a:off x="10528300" y="16330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19883</xdr:rowOff>
    </xdr:from>
    <xdr:to>
      <xdr:col>55</xdr:col>
      <xdr:colOff>50800</xdr:colOff>
      <xdr:row>96</xdr:row>
      <xdr:rowOff>121483</xdr:rowOff>
    </xdr:to>
    <xdr:sp macro="" textlink="">
      <xdr:nvSpPr>
        <xdr:cNvPr id="468" name="フローチャート: 判断 467"/>
        <xdr:cNvSpPr/>
      </xdr:nvSpPr>
      <xdr:spPr>
        <a:xfrm>
          <a:off x="10426700" y="1647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152178</xdr:rowOff>
    </xdr:from>
    <xdr:to>
      <xdr:col>50</xdr:col>
      <xdr:colOff>114300</xdr:colOff>
      <xdr:row>98</xdr:row>
      <xdr:rowOff>27420</xdr:rowOff>
    </xdr:to>
    <xdr:cxnSp macro="">
      <xdr:nvCxnSpPr>
        <xdr:cNvPr id="469" name="直線コネクタ 468"/>
        <xdr:cNvCxnSpPr/>
      </xdr:nvCxnSpPr>
      <xdr:spPr>
        <a:xfrm flipV="1">
          <a:off x="8750300" y="16782828"/>
          <a:ext cx="889000" cy="4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34113</xdr:rowOff>
    </xdr:from>
    <xdr:to>
      <xdr:col>50</xdr:col>
      <xdr:colOff>165100</xdr:colOff>
      <xdr:row>96</xdr:row>
      <xdr:rowOff>135713</xdr:rowOff>
    </xdr:to>
    <xdr:sp macro="" textlink="">
      <xdr:nvSpPr>
        <xdr:cNvPr id="470" name="フローチャート: 判断 469"/>
        <xdr:cNvSpPr/>
      </xdr:nvSpPr>
      <xdr:spPr>
        <a:xfrm>
          <a:off x="95885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152240</xdr:rowOff>
    </xdr:from>
    <xdr:ext cx="534377" cy="259045"/>
    <xdr:sp macro="" textlink="">
      <xdr:nvSpPr>
        <xdr:cNvPr id="471" name="テキスト ボックス 470"/>
        <xdr:cNvSpPr txBox="1"/>
      </xdr:nvSpPr>
      <xdr:spPr>
        <a:xfrm>
          <a:off x="9372111" y="1626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27420</xdr:rowOff>
    </xdr:from>
    <xdr:to>
      <xdr:col>45</xdr:col>
      <xdr:colOff>177800</xdr:colOff>
      <xdr:row>98</xdr:row>
      <xdr:rowOff>37345</xdr:rowOff>
    </xdr:to>
    <xdr:cxnSp macro="">
      <xdr:nvCxnSpPr>
        <xdr:cNvPr id="472" name="直線コネクタ 471"/>
        <xdr:cNvCxnSpPr/>
      </xdr:nvCxnSpPr>
      <xdr:spPr>
        <a:xfrm flipV="1">
          <a:off x="7861300" y="16829520"/>
          <a:ext cx="889000"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35465</xdr:rowOff>
    </xdr:from>
    <xdr:to>
      <xdr:col>46</xdr:col>
      <xdr:colOff>38100</xdr:colOff>
      <xdr:row>96</xdr:row>
      <xdr:rowOff>137065</xdr:rowOff>
    </xdr:to>
    <xdr:sp macro="" textlink="">
      <xdr:nvSpPr>
        <xdr:cNvPr id="473" name="フローチャート: 判断 472"/>
        <xdr:cNvSpPr/>
      </xdr:nvSpPr>
      <xdr:spPr>
        <a:xfrm>
          <a:off x="8699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153592</xdr:rowOff>
    </xdr:from>
    <xdr:ext cx="534377" cy="259045"/>
    <xdr:sp macro="" textlink="">
      <xdr:nvSpPr>
        <xdr:cNvPr id="474" name="テキスト ボックス 473"/>
        <xdr:cNvSpPr txBox="1"/>
      </xdr:nvSpPr>
      <xdr:spPr>
        <a:xfrm>
          <a:off x="8483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37345</xdr:rowOff>
    </xdr:from>
    <xdr:to>
      <xdr:col>41</xdr:col>
      <xdr:colOff>50800</xdr:colOff>
      <xdr:row>98</xdr:row>
      <xdr:rowOff>77539</xdr:rowOff>
    </xdr:to>
    <xdr:cxnSp macro="">
      <xdr:nvCxnSpPr>
        <xdr:cNvPr id="475" name="直線コネクタ 474"/>
        <xdr:cNvCxnSpPr/>
      </xdr:nvCxnSpPr>
      <xdr:spPr>
        <a:xfrm flipV="1">
          <a:off x="6972300" y="16839445"/>
          <a:ext cx="889000" cy="4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51009</xdr:rowOff>
    </xdr:from>
    <xdr:to>
      <xdr:col>41</xdr:col>
      <xdr:colOff>101600</xdr:colOff>
      <xdr:row>96</xdr:row>
      <xdr:rowOff>152609</xdr:rowOff>
    </xdr:to>
    <xdr:sp macro="" textlink="">
      <xdr:nvSpPr>
        <xdr:cNvPr id="476" name="フローチャート: 判断 475"/>
        <xdr:cNvSpPr/>
      </xdr:nvSpPr>
      <xdr:spPr>
        <a:xfrm>
          <a:off x="7810500" y="1651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169136</xdr:rowOff>
    </xdr:from>
    <xdr:ext cx="534377" cy="259045"/>
    <xdr:sp macro="" textlink="">
      <xdr:nvSpPr>
        <xdr:cNvPr id="477" name="テキスト ボックス 476"/>
        <xdr:cNvSpPr txBox="1"/>
      </xdr:nvSpPr>
      <xdr:spPr>
        <a:xfrm>
          <a:off x="7594111" y="1628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59201</xdr:rowOff>
    </xdr:from>
    <xdr:to>
      <xdr:col>36</xdr:col>
      <xdr:colOff>165100</xdr:colOff>
      <xdr:row>96</xdr:row>
      <xdr:rowOff>160801</xdr:rowOff>
    </xdr:to>
    <xdr:sp macro="" textlink="">
      <xdr:nvSpPr>
        <xdr:cNvPr id="478" name="フローチャート: 判断 477"/>
        <xdr:cNvSpPr/>
      </xdr:nvSpPr>
      <xdr:spPr>
        <a:xfrm>
          <a:off x="6921500" y="1651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5878</xdr:rowOff>
    </xdr:from>
    <xdr:ext cx="534377" cy="259045"/>
    <xdr:sp macro="" textlink="">
      <xdr:nvSpPr>
        <xdr:cNvPr id="479" name="テキスト ボックス 478"/>
        <xdr:cNvSpPr txBox="1"/>
      </xdr:nvSpPr>
      <xdr:spPr>
        <a:xfrm>
          <a:off x="6705111" y="1629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117723</xdr:rowOff>
    </xdr:from>
    <xdr:to>
      <xdr:col>55</xdr:col>
      <xdr:colOff>50800</xdr:colOff>
      <xdr:row>98</xdr:row>
      <xdr:rowOff>47873</xdr:rowOff>
    </xdr:to>
    <xdr:sp macro="" textlink="">
      <xdr:nvSpPr>
        <xdr:cNvPr id="485" name="楕円 484"/>
        <xdr:cNvSpPr/>
      </xdr:nvSpPr>
      <xdr:spPr>
        <a:xfrm>
          <a:off x="10426700" y="1674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96150</xdr:rowOff>
    </xdr:from>
    <xdr:ext cx="534377" cy="259045"/>
    <xdr:sp macro="" textlink="">
      <xdr:nvSpPr>
        <xdr:cNvPr id="486" name="土木費該当値テキスト"/>
        <xdr:cNvSpPr txBox="1"/>
      </xdr:nvSpPr>
      <xdr:spPr>
        <a:xfrm>
          <a:off x="10528300" y="1672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101378</xdr:rowOff>
    </xdr:from>
    <xdr:to>
      <xdr:col>50</xdr:col>
      <xdr:colOff>165100</xdr:colOff>
      <xdr:row>98</xdr:row>
      <xdr:rowOff>31528</xdr:rowOff>
    </xdr:to>
    <xdr:sp macro="" textlink="">
      <xdr:nvSpPr>
        <xdr:cNvPr id="487" name="楕円 486"/>
        <xdr:cNvSpPr/>
      </xdr:nvSpPr>
      <xdr:spPr>
        <a:xfrm>
          <a:off x="9588500" y="1673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22655</xdr:rowOff>
    </xdr:from>
    <xdr:ext cx="534377" cy="259045"/>
    <xdr:sp macro="" textlink="">
      <xdr:nvSpPr>
        <xdr:cNvPr id="488" name="テキスト ボックス 487"/>
        <xdr:cNvSpPr txBox="1"/>
      </xdr:nvSpPr>
      <xdr:spPr>
        <a:xfrm>
          <a:off x="9372111" y="1682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148070</xdr:rowOff>
    </xdr:from>
    <xdr:to>
      <xdr:col>46</xdr:col>
      <xdr:colOff>38100</xdr:colOff>
      <xdr:row>98</xdr:row>
      <xdr:rowOff>78220</xdr:rowOff>
    </xdr:to>
    <xdr:sp macro="" textlink="">
      <xdr:nvSpPr>
        <xdr:cNvPr id="489" name="楕円 488"/>
        <xdr:cNvSpPr/>
      </xdr:nvSpPr>
      <xdr:spPr>
        <a:xfrm>
          <a:off x="8699500" y="167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69347</xdr:rowOff>
    </xdr:from>
    <xdr:ext cx="534377" cy="259045"/>
    <xdr:sp macro="" textlink="">
      <xdr:nvSpPr>
        <xdr:cNvPr id="490" name="テキスト ボックス 489"/>
        <xdr:cNvSpPr txBox="1"/>
      </xdr:nvSpPr>
      <xdr:spPr>
        <a:xfrm>
          <a:off x="8483111" y="1687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157995</xdr:rowOff>
    </xdr:from>
    <xdr:to>
      <xdr:col>41</xdr:col>
      <xdr:colOff>101600</xdr:colOff>
      <xdr:row>98</xdr:row>
      <xdr:rowOff>88145</xdr:rowOff>
    </xdr:to>
    <xdr:sp macro="" textlink="">
      <xdr:nvSpPr>
        <xdr:cNvPr id="491" name="楕円 490"/>
        <xdr:cNvSpPr/>
      </xdr:nvSpPr>
      <xdr:spPr>
        <a:xfrm>
          <a:off x="7810500" y="1678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79272</xdr:rowOff>
    </xdr:from>
    <xdr:ext cx="534377" cy="259045"/>
    <xdr:sp macro="" textlink="">
      <xdr:nvSpPr>
        <xdr:cNvPr id="492" name="テキスト ボックス 491"/>
        <xdr:cNvSpPr txBox="1"/>
      </xdr:nvSpPr>
      <xdr:spPr>
        <a:xfrm>
          <a:off x="7594111" y="1688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26739</xdr:rowOff>
    </xdr:from>
    <xdr:to>
      <xdr:col>36</xdr:col>
      <xdr:colOff>165100</xdr:colOff>
      <xdr:row>98</xdr:row>
      <xdr:rowOff>128339</xdr:rowOff>
    </xdr:to>
    <xdr:sp macro="" textlink="">
      <xdr:nvSpPr>
        <xdr:cNvPr id="493" name="楕円 492"/>
        <xdr:cNvSpPr/>
      </xdr:nvSpPr>
      <xdr:spPr>
        <a:xfrm>
          <a:off x="6921500" y="1682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119466</xdr:rowOff>
    </xdr:from>
    <xdr:ext cx="534377" cy="259045"/>
    <xdr:sp macro="" textlink="">
      <xdr:nvSpPr>
        <xdr:cNvPr id="494" name="テキスト ボックス 493"/>
        <xdr:cNvSpPr txBox="1"/>
      </xdr:nvSpPr>
      <xdr:spPr>
        <a:xfrm>
          <a:off x="6705111" y="1692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52238</xdr:rowOff>
    </xdr:from>
    <xdr:to>
      <xdr:col>85</xdr:col>
      <xdr:colOff>126364</xdr:colOff>
      <xdr:row>38</xdr:row>
      <xdr:rowOff>132202</xdr:rowOff>
    </xdr:to>
    <xdr:cxnSp macro="">
      <xdr:nvCxnSpPr>
        <xdr:cNvPr id="517" name="直線コネクタ 516"/>
        <xdr:cNvCxnSpPr/>
      </xdr:nvCxnSpPr>
      <xdr:spPr>
        <a:xfrm flipV="1">
          <a:off x="16317595" y="5710088"/>
          <a:ext cx="1269" cy="937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136029</xdr:rowOff>
    </xdr:from>
    <xdr:ext cx="534377" cy="259045"/>
    <xdr:sp macro="" textlink="">
      <xdr:nvSpPr>
        <xdr:cNvPr id="518" name="消防費最小値テキスト"/>
        <xdr:cNvSpPr txBox="1"/>
      </xdr:nvSpPr>
      <xdr:spPr>
        <a:xfrm>
          <a:off x="16370300" y="66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132202</xdr:rowOff>
    </xdr:from>
    <xdr:to>
      <xdr:col>86</xdr:col>
      <xdr:colOff>25400</xdr:colOff>
      <xdr:row>38</xdr:row>
      <xdr:rowOff>132202</xdr:rowOff>
    </xdr:to>
    <xdr:cxnSp macro="">
      <xdr:nvCxnSpPr>
        <xdr:cNvPr id="519" name="直線コネクタ 518"/>
        <xdr:cNvCxnSpPr/>
      </xdr:nvCxnSpPr>
      <xdr:spPr>
        <a:xfrm>
          <a:off x="16230600" y="664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170365</xdr:rowOff>
    </xdr:from>
    <xdr:ext cx="534377" cy="259045"/>
    <xdr:sp macro="" textlink="">
      <xdr:nvSpPr>
        <xdr:cNvPr id="520" name="消防費最大値テキスト"/>
        <xdr:cNvSpPr txBox="1"/>
      </xdr:nvSpPr>
      <xdr:spPr>
        <a:xfrm>
          <a:off x="16370300" y="548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33</xdr:row>
      <xdr:rowOff>52238</xdr:rowOff>
    </xdr:from>
    <xdr:to>
      <xdr:col>86</xdr:col>
      <xdr:colOff>25400</xdr:colOff>
      <xdr:row>33</xdr:row>
      <xdr:rowOff>52238</xdr:rowOff>
    </xdr:to>
    <xdr:cxnSp macro="">
      <xdr:nvCxnSpPr>
        <xdr:cNvPr id="521" name="直線コネクタ 520"/>
        <xdr:cNvCxnSpPr/>
      </xdr:nvCxnSpPr>
      <xdr:spPr>
        <a:xfrm>
          <a:off x="16230600" y="5710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162789</xdr:rowOff>
    </xdr:from>
    <xdr:to>
      <xdr:col>85</xdr:col>
      <xdr:colOff>127000</xdr:colOff>
      <xdr:row>36</xdr:row>
      <xdr:rowOff>65862</xdr:rowOff>
    </xdr:to>
    <xdr:cxnSp macro="">
      <xdr:nvCxnSpPr>
        <xdr:cNvPr id="522" name="直線コネクタ 521"/>
        <xdr:cNvCxnSpPr/>
      </xdr:nvCxnSpPr>
      <xdr:spPr>
        <a:xfrm>
          <a:off x="15481300" y="6163539"/>
          <a:ext cx="838200" cy="7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116613</xdr:rowOff>
    </xdr:from>
    <xdr:ext cx="534377" cy="259045"/>
    <xdr:sp macro="" textlink="">
      <xdr:nvSpPr>
        <xdr:cNvPr id="523" name="消防費平均値テキスト"/>
        <xdr:cNvSpPr txBox="1"/>
      </xdr:nvSpPr>
      <xdr:spPr>
        <a:xfrm>
          <a:off x="16370300" y="6288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138186</xdr:rowOff>
    </xdr:from>
    <xdr:to>
      <xdr:col>85</xdr:col>
      <xdr:colOff>177800</xdr:colOff>
      <xdr:row>37</xdr:row>
      <xdr:rowOff>68336</xdr:rowOff>
    </xdr:to>
    <xdr:sp macro="" textlink="">
      <xdr:nvSpPr>
        <xdr:cNvPr id="524" name="フローチャート: 判断 523"/>
        <xdr:cNvSpPr/>
      </xdr:nvSpPr>
      <xdr:spPr>
        <a:xfrm>
          <a:off x="16268700" y="631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160091</xdr:rowOff>
    </xdr:from>
    <xdr:to>
      <xdr:col>81</xdr:col>
      <xdr:colOff>50800</xdr:colOff>
      <xdr:row>35</xdr:row>
      <xdr:rowOff>162789</xdr:rowOff>
    </xdr:to>
    <xdr:cxnSp macro="">
      <xdr:nvCxnSpPr>
        <xdr:cNvPr id="525" name="直線コネクタ 524"/>
        <xdr:cNvCxnSpPr/>
      </xdr:nvCxnSpPr>
      <xdr:spPr>
        <a:xfrm>
          <a:off x="14592300" y="5475041"/>
          <a:ext cx="889000" cy="68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130322</xdr:rowOff>
    </xdr:from>
    <xdr:to>
      <xdr:col>81</xdr:col>
      <xdr:colOff>101600</xdr:colOff>
      <xdr:row>37</xdr:row>
      <xdr:rowOff>60472</xdr:rowOff>
    </xdr:to>
    <xdr:sp macro="" textlink="">
      <xdr:nvSpPr>
        <xdr:cNvPr id="526" name="フローチャート: 判断 525"/>
        <xdr:cNvSpPr/>
      </xdr:nvSpPr>
      <xdr:spPr>
        <a:xfrm>
          <a:off x="15430500" y="630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51599</xdr:rowOff>
    </xdr:from>
    <xdr:ext cx="534377" cy="259045"/>
    <xdr:sp macro="" textlink="">
      <xdr:nvSpPr>
        <xdr:cNvPr id="527" name="テキスト ボックス 526"/>
        <xdr:cNvSpPr txBox="1"/>
      </xdr:nvSpPr>
      <xdr:spPr>
        <a:xfrm>
          <a:off x="15214111" y="639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160091</xdr:rowOff>
    </xdr:from>
    <xdr:to>
      <xdr:col>76</xdr:col>
      <xdr:colOff>114300</xdr:colOff>
      <xdr:row>33</xdr:row>
      <xdr:rowOff>140797</xdr:rowOff>
    </xdr:to>
    <xdr:cxnSp macro="">
      <xdr:nvCxnSpPr>
        <xdr:cNvPr id="528" name="直線コネクタ 527"/>
        <xdr:cNvCxnSpPr/>
      </xdr:nvCxnSpPr>
      <xdr:spPr>
        <a:xfrm flipV="1">
          <a:off x="13703300" y="5475041"/>
          <a:ext cx="889000" cy="32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114000</xdr:rowOff>
    </xdr:from>
    <xdr:to>
      <xdr:col>76</xdr:col>
      <xdr:colOff>165100</xdr:colOff>
      <xdr:row>37</xdr:row>
      <xdr:rowOff>44150</xdr:rowOff>
    </xdr:to>
    <xdr:sp macro="" textlink="">
      <xdr:nvSpPr>
        <xdr:cNvPr id="529" name="フローチャート: 判断 528"/>
        <xdr:cNvSpPr/>
      </xdr:nvSpPr>
      <xdr:spPr>
        <a:xfrm>
          <a:off x="145415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35277</xdr:rowOff>
    </xdr:from>
    <xdr:ext cx="534377" cy="259045"/>
    <xdr:sp macro="" textlink="">
      <xdr:nvSpPr>
        <xdr:cNvPr id="530" name="テキスト ボックス 529"/>
        <xdr:cNvSpPr txBox="1"/>
      </xdr:nvSpPr>
      <xdr:spPr>
        <a:xfrm>
          <a:off x="14325111" y="637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140797</xdr:rowOff>
    </xdr:from>
    <xdr:to>
      <xdr:col>71</xdr:col>
      <xdr:colOff>177800</xdr:colOff>
      <xdr:row>36</xdr:row>
      <xdr:rowOff>125756</xdr:rowOff>
    </xdr:to>
    <xdr:cxnSp macro="">
      <xdr:nvCxnSpPr>
        <xdr:cNvPr id="531" name="直線コネクタ 530"/>
        <xdr:cNvCxnSpPr/>
      </xdr:nvCxnSpPr>
      <xdr:spPr>
        <a:xfrm flipV="1">
          <a:off x="12814300" y="5798647"/>
          <a:ext cx="889000" cy="49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126253</xdr:rowOff>
    </xdr:from>
    <xdr:to>
      <xdr:col>72</xdr:col>
      <xdr:colOff>38100</xdr:colOff>
      <xdr:row>37</xdr:row>
      <xdr:rowOff>56403</xdr:rowOff>
    </xdr:to>
    <xdr:sp macro="" textlink="">
      <xdr:nvSpPr>
        <xdr:cNvPr id="532" name="フローチャート: 判断 531"/>
        <xdr:cNvSpPr/>
      </xdr:nvSpPr>
      <xdr:spPr>
        <a:xfrm>
          <a:off x="13652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47530</xdr:rowOff>
    </xdr:from>
    <xdr:ext cx="534377" cy="259045"/>
    <xdr:sp macro="" textlink="">
      <xdr:nvSpPr>
        <xdr:cNvPr id="533" name="テキスト ボックス 532"/>
        <xdr:cNvSpPr txBox="1"/>
      </xdr:nvSpPr>
      <xdr:spPr>
        <a:xfrm>
          <a:off x="13436111" y="639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158349</xdr:rowOff>
    </xdr:from>
    <xdr:to>
      <xdr:col>67</xdr:col>
      <xdr:colOff>101600</xdr:colOff>
      <xdr:row>37</xdr:row>
      <xdr:rowOff>88499</xdr:rowOff>
    </xdr:to>
    <xdr:sp macro="" textlink="">
      <xdr:nvSpPr>
        <xdr:cNvPr id="534" name="フローチャート: 判断 533"/>
        <xdr:cNvSpPr/>
      </xdr:nvSpPr>
      <xdr:spPr>
        <a:xfrm>
          <a:off x="12763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79626</xdr:rowOff>
    </xdr:from>
    <xdr:ext cx="534377" cy="259045"/>
    <xdr:sp macro="" textlink="">
      <xdr:nvSpPr>
        <xdr:cNvPr id="535" name="テキスト ボックス 534"/>
        <xdr:cNvSpPr txBox="1"/>
      </xdr:nvSpPr>
      <xdr:spPr>
        <a:xfrm>
          <a:off x="12547111" y="642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15062</xdr:rowOff>
    </xdr:from>
    <xdr:to>
      <xdr:col>85</xdr:col>
      <xdr:colOff>177800</xdr:colOff>
      <xdr:row>36</xdr:row>
      <xdr:rowOff>116662</xdr:rowOff>
    </xdr:to>
    <xdr:sp macro="" textlink="">
      <xdr:nvSpPr>
        <xdr:cNvPr id="541" name="楕円 540"/>
        <xdr:cNvSpPr/>
      </xdr:nvSpPr>
      <xdr:spPr>
        <a:xfrm>
          <a:off x="16268700" y="618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37939</xdr:rowOff>
    </xdr:from>
    <xdr:ext cx="534377" cy="259045"/>
    <xdr:sp macro="" textlink="">
      <xdr:nvSpPr>
        <xdr:cNvPr id="542" name="消防費該当値テキスト"/>
        <xdr:cNvSpPr txBox="1"/>
      </xdr:nvSpPr>
      <xdr:spPr>
        <a:xfrm>
          <a:off x="16370300" y="603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111989</xdr:rowOff>
    </xdr:from>
    <xdr:to>
      <xdr:col>81</xdr:col>
      <xdr:colOff>101600</xdr:colOff>
      <xdr:row>36</xdr:row>
      <xdr:rowOff>42139</xdr:rowOff>
    </xdr:to>
    <xdr:sp macro="" textlink="">
      <xdr:nvSpPr>
        <xdr:cNvPr id="543" name="楕円 542"/>
        <xdr:cNvSpPr/>
      </xdr:nvSpPr>
      <xdr:spPr>
        <a:xfrm>
          <a:off x="15430500" y="61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58666</xdr:rowOff>
    </xdr:from>
    <xdr:ext cx="534377" cy="259045"/>
    <xdr:sp macro="" textlink="">
      <xdr:nvSpPr>
        <xdr:cNvPr id="544" name="テキスト ボックス 543"/>
        <xdr:cNvSpPr txBox="1"/>
      </xdr:nvSpPr>
      <xdr:spPr>
        <a:xfrm>
          <a:off x="15214111" y="588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109291</xdr:rowOff>
    </xdr:from>
    <xdr:to>
      <xdr:col>76</xdr:col>
      <xdr:colOff>165100</xdr:colOff>
      <xdr:row>32</xdr:row>
      <xdr:rowOff>39441</xdr:rowOff>
    </xdr:to>
    <xdr:sp macro="" textlink="">
      <xdr:nvSpPr>
        <xdr:cNvPr id="545" name="楕円 544"/>
        <xdr:cNvSpPr/>
      </xdr:nvSpPr>
      <xdr:spPr>
        <a:xfrm>
          <a:off x="14541500" y="542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30</xdr:row>
      <xdr:rowOff>55968</xdr:rowOff>
    </xdr:from>
    <xdr:ext cx="534377" cy="259045"/>
    <xdr:sp macro="" textlink="">
      <xdr:nvSpPr>
        <xdr:cNvPr id="546" name="テキスト ボックス 545"/>
        <xdr:cNvSpPr txBox="1"/>
      </xdr:nvSpPr>
      <xdr:spPr>
        <a:xfrm>
          <a:off x="14325111" y="519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89997</xdr:rowOff>
    </xdr:from>
    <xdr:to>
      <xdr:col>72</xdr:col>
      <xdr:colOff>38100</xdr:colOff>
      <xdr:row>34</xdr:row>
      <xdr:rowOff>20147</xdr:rowOff>
    </xdr:to>
    <xdr:sp macro="" textlink="">
      <xdr:nvSpPr>
        <xdr:cNvPr id="547" name="楕円 546"/>
        <xdr:cNvSpPr/>
      </xdr:nvSpPr>
      <xdr:spPr>
        <a:xfrm>
          <a:off x="13652500" y="574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36674</xdr:rowOff>
    </xdr:from>
    <xdr:ext cx="534377" cy="259045"/>
    <xdr:sp macro="" textlink="">
      <xdr:nvSpPr>
        <xdr:cNvPr id="548" name="テキスト ボックス 547"/>
        <xdr:cNvSpPr txBox="1"/>
      </xdr:nvSpPr>
      <xdr:spPr>
        <a:xfrm>
          <a:off x="13436111" y="552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74956</xdr:rowOff>
    </xdr:from>
    <xdr:to>
      <xdr:col>67</xdr:col>
      <xdr:colOff>101600</xdr:colOff>
      <xdr:row>37</xdr:row>
      <xdr:rowOff>5106</xdr:rowOff>
    </xdr:to>
    <xdr:sp macro="" textlink="">
      <xdr:nvSpPr>
        <xdr:cNvPr id="549" name="楕円 548"/>
        <xdr:cNvSpPr/>
      </xdr:nvSpPr>
      <xdr:spPr>
        <a:xfrm>
          <a:off x="12763500" y="62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21633</xdr:rowOff>
    </xdr:from>
    <xdr:ext cx="534377" cy="259045"/>
    <xdr:sp macro="" textlink="">
      <xdr:nvSpPr>
        <xdr:cNvPr id="550" name="テキスト ボックス 549"/>
        <xdr:cNvSpPr txBox="1"/>
      </xdr:nvSpPr>
      <xdr:spPr>
        <a:xfrm>
          <a:off x="12547111" y="602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9" name="テキスト ボックス 56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14300</xdr:rowOff>
    </xdr:from>
    <xdr:to>
      <xdr:col>85</xdr:col>
      <xdr:colOff>126364</xdr:colOff>
      <xdr:row>59</xdr:row>
      <xdr:rowOff>86169</xdr:rowOff>
    </xdr:to>
    <xdr:cxnSp macro="">
      <xdr:nvCxnSpPr>
        <xdr:cNvPr id="575" name="直線コネクタ 574"/>
        <xdr:cNvCxnSpPr/>
      </xdr:nvCxnSpPr>
      <xdr:spPr>
        <a:xfrm flipV="1">
          <a:off x="16317595" y="8758250"/>
          <a:ext cx="1269" cy="144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89996</xdr:rowOff>
    </xdr:from>
    <xdr:ext cx="534377" cy="259045"/>
    <xdr:sp macro="" textlink="">
      <xdr:nvSpPr>
        <xdr:cNvPr id="576" name="教育費最小値テキスト"/>
        <xdr:cNvSpPr txBox="1"/>
      </xdr:nvSpPr>
      <xdr:spPr>
        <a:xfrm>
          <a:off x="16370300" y="1020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86169</xdr:rowOff>
    </xdr:from>
    <xdr:to>
      <xdr:col>86</xdr:col>
      <xdr:colOff>25400</xdr:colOff>
      <xdr:row>59</xdr:row>
      <xdr:rowOff>86169</xdr:rowOff>
    </xdr:to>
    <xdr:cxnSp macro="">
      <xdr:nvCxnSpPr>
        <xdr:cNvPr id="577" name="直線コネクタ 576"/>
        <xdr:cNvCxnSpPr/>
      </xdr:nvCxnSpPr>
      <xdr:spPr>
        <a:xfrm>
          <a:off x="16230600" y="1020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132427</xdr:rowOff>
    </xdr:from>
    <xdr:ext cx="599010" cy="259045"/>
    <xdr:sp macro="" textlink="">
      <xdr:nvSpPr>
        <xdr:cNvPr id="578" name="教育費最大値テキスト"/>
        <xdr:cNvSpPr txBox="1"/>
      </xdr:nvSpPr>
      <xdr:spPr>
        <a:xfrm>
          <a:off x="16370300" y="853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14300</xdr:rowOff>
    </xdr:from>
    <xdr:to>
      <xdr:col>86</xdr:col>
      <xdr:colOff>25400</xdr:colOff>
      <xdr:row>51</xdr:row>
      <xdr:rowOff>14300</xdr:rowOff>
    </xdr:to>
    <xdr:cxnSp macro="">
      <xdr:nvCxnSpPr>
        <xdr:cNvPr id="579" name="直線コネクタ 578"/>
        <xdr:cNvCxnSpPr/>
      </xdr:nvCxnSpPr>
      <xdr:spPr>
        <a:xfrm>
          <a:off x="16230600" y="875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70231</xdr:rowOff>
    </xdr:from>
    <xdr:to>
      <xdr:col>85</xdr:col>
      <xdr:colOff>127000</xdr:colOff>
      <xdr:row>58</xdr:row>
      <xdr:rowOff>75641</xdr:rowOff>
    </xdr:to>
    <xdr:cxnSp macro="">
      <xdr:nvCxnSpPr>
        <xdr:cNvPr id="580" name="直線コネクタ 579"/>
        <xdr:cNvCxnSpPr/>
      </xdr:nvCxnSpPr>
      <xdr:spPr>
        <a:xfrm flipV="1">
          <a:off x="15481300" y="9671431"/>
          <a:ext cx="838200" cy="348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16171</xdr:rowOff>
    </xdr:from>
    <xdr:ext cx="534377" cy="259045"/>
    <xdr:sp macro="" textlink="">
      <xdr:nvSpPr>
        <xdr:cNvPr id="581" name="教育費平均値テキスト"/>
        <xdr:cNvSpPr txBox="1"/>
      </xdr:nvSpPr>
      <xdr:spPr>
        <a:xfrm>
          <a:off x="16370300" y="9788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37744</xdr:rowOff>
    </xdr:from>
    <xdr:to>
      <xdr:col>85</xdr:col>
      <xdr:colOff>177800</xdr:colOff>
      <xdr:row>57</xdr:row>
      <xdr:rowOff>139344</xdr:rowOff>
    </xdr:to>
    <xdr:sp macro="" textlink="">
      <xdr:nvSpPr>
        <xdr:cNvPr id="582" name="フローチャート: 判断 581"/>
        <xdr:cNvSpPr/>
      </xdr:nvSpPr>
      <xdr:spPr>
        <a:xfrm>
          <a:off x="162687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130594</xdr:rowOff>
    </xdr:from>
    <xdr:to>
      <xdr:col>81</xdr:col>
      <xdr:colOff>50800</xdr:colOff>
      <xdr:row>58</xdr:row>
      <xdr:rowOff>75641</xdr:rowOff>
    </xdr:to>
    <xdr:cxnSp macro="">
      <xdr:nvCxnSpPr>
        <xdr:cNvPr id="583" name="直線コネクタ 582"/>
        <xdr:cNvCxnSpPr/>
      </xdr:nvCxnSpPr>
      <xdr:spPr>
        <a:xfrm>
          <a:off x="14592300" y="9903244"/>
          <a:ext cx="889000" cy="11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64605</xdr:rowOff>
    </xdr:from>
    <xdr:to>
      <xdr:col>81</xdr:col>
      <xdr:colOff>101600</xdr:colOff>
      <xdr:row>57</xdr:row>
      <xdr:rowOff>166205</xdr:rowOff>
    </xdr:to>
    <xdr:sp macro="" textlink="">
      <xdr:nvSpPr>
        <xdr:cNvPr id="584" name="フローチャート: 判断 583"/>
        <xdr:cNvSpPr/>
      </xdr:nvSpPr>
      <xdr:spPr>
        <a:xfrm>
          <a:off x="15430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11282</xdr:rowOff>
    </xdr:from>
    <xdr:ext cx="534377" cy="259045"/>
    <xdr:sp macro="" textlink="">
      <xdr:nvSpPr>
        <xdr:cNvPr id="585" name="テキスト ボックス 584"/>
        <xdr:cNvSpPr txBox="1"/>
      </xdr:nvSpPr>
      <xdr:spPr>
        <a:xfrm>
          <a:off x="15214111" y="961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130594</xdr:rowOff>
    </xdr:from>
    <xdr:to>
      <xdr:col>76</xdr:col>
      <xdr:colOff>114300</xdr:colOff>
      <xdr:row>58</xdr:row>
      <xdr:rowOff>104369</xdr:rowOff>
    </xdr:to>
    <xdr:cxnSp macro="">
      <xdr:nvCxnSpPr>
        <xdr:cNvPr id="586" name="直線コネクタ 585"/>
        <xdr:cNvCxnSpPr/>
      </xdr:nvCxnSpPr>
      <xdr:spPr>
        <a:xfrm flipV="1">
          <a:off x="13703300" y="9903244"/>
          <a:ext cx="889000" cy="14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170599</xdr:rowOff>
    </xdr:from>
    <xdr:to>
      <xdr:col>76</xdr:col>
      <xdr:colOff>165100</xdr:colOff>
      <xdr:row>57</xdr:row>
      <xdr:rowOff>100749</xdr:rowOff>
    </xdr:to>
    <xdr:sp macro="" textlink="">
      <xdr:nvSpPr>
        <xdr:cNvPr id="587" name="フローチャート: 判断 586"/>
        <xdr:cNvSpPr/>
      </xdr:nvSpPr>
      <xdr:spPr>
        <a:xfrm>
          <a:off x="14541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117276</xdr:rowOff>
    </xdr:from>
    <xdr:ext cx="534377" cy="259045"/>
    <xdr:sp macro="" textlink="">
      <xdr:nvSpPr>
        <xdr:cNvPr id="588" name="テキスト ボックス 587"/>
        <xdr:cNvSpPr txBox="1"/>
      </xdr:nvSpPr>
      <xdr:spPr>
        <a:xfrm>
          <a:off x="14325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104369</xdr:rowOff>
    </xdr:from>
    <xdr:to>
      <xdr:col>71</xdr:col>
      <xdr:colOff>177800</xdr:colOff>
      <xdr:row>58</xdr:row>
      <xdr:rowOff>134303</xdr:rowOff>
    </xdr:to>
    <xdr:cxnSp macro="">
      <xdr:nvCxnSpPr>
        <xdr:cNvPr id="589" name="直線コネクタ 588"/>
        <xdr:cNvCxnSpPr/>
      </xdr:nvCxnSpPr>
      <xdr:spPr>
        <a:xfrm flipV="1">
          <a:off x="12814300" y="10048469"/>
          <a:ext cx="889000" cy="2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37719</xdr:rowOff>
    </xdr:from>
    <xdr:to>
      <xdr:col>72</xdr:col>
      <xdr:colOff>38100</xdr:colOff>
      <xdr:row>57</xdr:row>
      <xdr:rowOff>139319</xdr:rowOff>
    </xdr:to>
    <xdr:sp macro="" textlink="">
      <xdr:nvSpPr>
        <xdr:cNvPr id="590" name="フローチャート: 判断 589"/>
        <xdr:cNvSpPr/>
      </xdr:nvSpPr>
      <xdr:spPr>
        <a:xfrm>
          <a:off x="13652500" y="9810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155846</xdr:rowOff>
    </xdr:from>
    <xdr:ext cx="534377" cy="259045"/>
    <xdr:sp macro="" textlink="">
      <xdr:nvSpPr>
        <xdr:cNvPr id="591" name="テキスト ボックス 590"/>
        <xdr:cNvSpPr txBox="1"/>
      </xdr:nvSpPr>
      <xdr:spPr>
        <a:xfrm>
          <a:off x="13436111" y="958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114643</xdr:rowOff>
    </xdr:from>
    <xdr:to>
      <xdr:col>67</xdr:col>
      <xdr:colOff>101600</xdr:colOff>
      <xdr:row>58</xdr:row>
      <xdr:rowOff>44793</xdr:rowOff>
    </xdr:to>
    <xdr:sp macro="" textlink="">
      <xdr:nvSpPr>
        <xdr:cNvPr id="592" name="フローチャート: 判断 591"/>
        <xdr:cNvSpPr/>
      </xdr:nvSpPr>
      <xdr:spPr>
        <a:xfrm>
          <a:off x="12763500" y="988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61320</xdr:rowOff>
    </xdr:from>
    <xdr:ext cx="534377" cy="259045"/>
    <xdr:sp macro="" textlink="">
      <xdr:nvSpPr>
        <xdr:cNvPr id="593" name="テキスト ボックス 592"/>
        <xdr:cNvSpPr txBox="1"/>
      </xdr:nvSpPr>
      <xdr:spPr>
        <a:xfrm>
          <a:off x="12547111" y="966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19431</xdr:rowOff>
    </xdr:from>
    <xdr:to>
      <xdr:col>85</xdr:col>
      <xdr:colOff>177800</xdr:colOff>
      <xdr:row>56</xdr:row>
      <xdr:rowOff>121031</xdr:rowOff>
    </xdr:to>
    <xdr:sp macro="" textlink="">
      <xdr:nvSpPr>
        <xdr:cNvPr id="599" name="楕円 598"/>
        <xdr:cNvSpPr/>
      </xdr:nvSpPr>
      <xdr:spPr>
        <a:xfrm>
          <a:off x="16268700" y="962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42308</xdr:rowOff>
    </xdr:from>
    <xdr:ext cx="534377" cy="259045"/>
    <xdr:sp macro="" textlink="">
      <xdr:nvSpPr>
        <xdr:cNvPr id="600" name="教育費該当値テキスト"/>
        <xdr:cNvSpPr txBox="1"/>
      </xdr:nvSpPr>
      <xdr:spPr>
        <a:xfrm>
          <a:off x="16370300" y="947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24841</xdr:rowOff>
    </xdr:from>
    <xdr:to>
      <xdr:col>81</xdr:col>
      <xdr:colOff>101600</xdr:colOff>
      <xdr:row>58</xdr:row>
      <xdr:rowOff>126441</xdr:rowOff>
    </xdr:to>
    <xdr:sp macro="" textlink="">
      <xdr:nvSpPr>
        <xdr:cNvPr id="601" name="楕円 600"/>
        <xdr:cNvSpPr/>
      </xdr:nvSpPr>
      <xdr:spPr>
        <a:xfrm>
          <a:off x="15430500" y="996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117568</xdr:rowOff>
    </xdr:from>
    <xdr:ext cx="534377" cy="259045"/>
    <xdr:sp macro="" textlink="">
      <xdr:nvSpPr>
        <xdr:cNvPr id="602" name="テキスト ボックス 601"/>
        <xdr:cNvSpPr txBox="1"/>
      </xdr:nvSpPr>
      <xdr:spPr>
        <a:xfrm>
          <a:off x="15214111" y="1006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79794</xdr:rowOff>
    </xdr:from>
    <xdr:to>
      <xdr:col>76</xdr:col>
      <xdr:colOff>165100</xdr:colOff>
      <xdr:row>58</xdr:row>
      <xdr:rowOff>9944</xdr:rowOff>
    </xdr:to>
    <xdr:sp macro="" textlink="">
      <xdr:nvSpPr>
        <xdr:cNvPr id="603" name="楕円 602"/>
        <xdr:cNvSpPr/>
      </xdr:nvSpPr>
      <xdr:spPr>
        <a:xfrm>
          <a:off x="14541500" y="985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1071</xdr:rowOff>
    </xdr:from>
    <xdr:ext cx="534377" cy="259045"/>
    <xdr:sp macro="" textlink="">
      <xdr:nvSpPr>
        <xdr:cNvPr id="604" name="テキスト ボックス 603"/>
        <xdr:cNvSpPr txBox="1"/>
      </xdr:nvSpPr>
      <xdr:spPr>
        <a:xfrm>
          <a:off x="14325111" y="99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53569</xdr:rowOff>
    </xdr:from>
    <xdr:to>
      <xdr:col>72</xdr:col>
      <xdr:colOff>38100</xdr:colOff>
      <xdr:row>58</xdr:row>
      <xdr:rowOff>155169</xdr:rowOff>
    </xdr:to>
    <xdr:sp macro="" textlink="">
      <xdr:nvSpPr>
        <xdr:cNvPr id="605" name="楕円 604"/>
        <xdr:cNvSpPr/>
      </xdr:nvSpPr>
      <xdr:spPr>
        <a:xfrm>
          <a:off x="13652500" y="999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146296</xdr:rowOff>
    </xdr:from>
    <xdr:ext cx="534377" cy="259045"/>
    <xdr:sp macro="" textlink="">
      <xdr:nvSpPr>
        <xdr:cNvPr id="606" name="テキスト ボックス 605"/>
        <xdr:cNvSpPr txBox="1"/>
      </xdr:nvSpPr>
      <xdr:spPr>
        <a:xfrm>
          <a:off x="13436111" y="100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83503</xdr:rowOff>
    </xdr:from>
    <xdr:to>
      <xdr:col>67</xdr:col>
      <xdr:colOff>101600</xdr:colOff>
      <xdr:row>59</xdr:row>
      <xdr:rowOff>13653</xdr:rowOff>
    </xdr:to>
    <xdr:sp macro="" textlink="">
      <xdr:nvSpPr>
        <xdr:cNvPr id="607" name="楕円 606"/>
        <xdr:cNvSpPr/>
      </xdr:nvSpPr>
      <xdr:spPr>
        <a:xfrm>
          <a:off x="12763500" y="1002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4780</xdr:rowOff>
    </xdr:from>
    <xdr:ext cx="534377" cy="259045"/>
    <xdr:sp macro="" textlink="">
      <xdr:nvSpPr>
        <xdr:cNvPr id="608" name="テキスト ボックス 607"/>
        <xdr:cNvSpPr txBox="1"/>
      </xdr:nvSpPr>
      <xdr:spPr>
        <a:xfrm>
          <a:off x="12547111" y="1012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112748</xdr:rowOff>
    </xdr:from>
    <xdr:to>
      <xdr:col>85</xdr:col>
      <xdr:colOff>126364</xdr:colOff>
      <xdr:row>78</xdr:row>
      <xdr:rowOff>139700</xdr:rowOff>
    </xdr:to>
    <xdr:cxnSp macro="">
      <xdr:nvCxnSpPr>
        <xdr:cNvPr id="630" name="直線コネクタ 629"/>
        <xdr:cNvCxnSpPr/>
      </xdr:nvCxnSpPr>
      <xdr:spPr>
        <a:xfrm flipV="1">
          <a:off x="16317595" y="12285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59425</xdr:rowOff>
    </xdr:from>
    <xdr:ext cx="534377" cy="259045"/>
    <xdr:sp macro="" textlink="">
      <xdr:nvSpPr>
        <xdr:cNvPr id="633" name="災害復旧費最大値テキスト"/>
        <xdr:cNvSpPr txBox="1"/>
      </xdr:nvSpPr>
      <xdr:spPr>
        <a:xfrm>
          <a:off x="16370300" y="1206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112748</xdr:rowOff>
    </xdr:from>
    <xdr:to>
      <xdr:col>86</xdr:col>
      <xdr:colOff>25400</xdr:colOff>
      <xdr:row>71</xdr:row>
      <xdr:rowOff>112748</xdr:rowOff>
    </xdr:to>
    <xdr:cxnSp macro="">
      <xdr:nvCxnSpPr>
        <xdr:cNvPr id="634" name="直線コネクタ 633"/>
        <xdr:cNvCxnSpPr/>
      </xdr:nvCxnSpPr>
      <xdr:spPr>
        <a:xfrm>
          <a:off x="16230600" y="1228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137094</xdr:rowOff>
    </xdr:from>
    <xdr:to>
      <xdr:col>85</xdr:col>
      <xdr:colOff>127000</xdr:colOff>
      <xdr:row>78</xdr:row>
      <xdr:rowOff>139700</xdr:rowOff>
    </xdr:to>
    <xdr:cxnSp macro="">
      <xdr:nvCxnSpPr>
        <xdr:cNvPr id="635" name="直線コネクタ 634"/>
        <xdr:cNvCxnSpPr/>
      </xdr:nvCxnSpPr>
      <xdr:spPr>
        <a:xfrm flipV="1">
          <a:off x="15481300" y="13510194"/>
          <a:ext cx="8382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54763</xdr:rowOff>
    </xdr:from>
    <xdr:ext cx="469744" cy="259045"/>
    <xdr:sp macro="" textlink="">
      <xdr:nvSpPr>
        <xdr:cNvPr id="636" name="災害復旧費平均値テキスト"/>
        <xdr:cNvSpPr txBox="1"/>
      </xdr:nvSpPr>
      <xdr:spPr>
        <a:xfrm>
          <a:off x="16370300" y="13256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31886</xdr:rowOff>
    </xdr:from>
    <xdr:to>
      <xdr:col>85</xdr:col>
      <xdr:colOff>177800</xdr:colOff>
      <xdr:row>78</xdr:row>
      <xdr:rowOff>133486</xdr:rowOff>
    </xdr:to>
    <xdr:sp macro="" textlink="">
      <xdr:nvSpPr>
        <xdr:cNvPr id="637" name="フローチャート: 判断 636"/>
        <xdr:cNvSpPr/>
      </xdr:nvSpPr>
      <xdr:spPr>
        <a:xfrm>
          <a:off x="16268700" y="1340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136111</xdr:rowOff>
    </xdr:from>
    <xdr:to>
      <xdr:col>81</xdr:col>
      <xdr:colOff>50800</xdr:colOff>
      <xdr:row>78</xdr:row>
      <xdr:rowOff>139700</xdr:rowOff>
    </xdr:to>
    <xdr:cxnSp macro="">
      <xdr:nvCxnSpPr>
        <xdr:cNvPr id="638" name="直線コネクタ 637"/>
        <xdr:cNvCxnSpPr/>
      </xdr:nvCxnSpPr>
      <xdr:spPr>
        <a:xfrm>
          <a:off x="14592300" y="13509211"/>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34128</xdr:rowOff>
    </xdr:from>
    <xdr:to>
      <xdr:col>81</xdr:col>
      <xdr:colOff>101600</xdr:colOff>
      <xdr:row>78</xdr:row>
      <xdr:rowOff>135728</xdr:rowOff>
    </xdr:to>
    <xdr:sp macro="" textlink="">
      <xdr:nvSpPr>
        <xdr:cNvPr id="639" name="フローチャート: 判断 638"/>
        <xdr:cNvSpPr/>
      </xdr:nvSpPr>
      <xdr:spPr>
        <a:xfrm>
          <a:off x="15430500" y="1340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152255</xdr:rowOff>
    </xdr:from>
    <xdr:ext cx="469744" cy="259045"/>
    <xdr:sp macro="" textlink="">
      <xdr:nvSpPr>
        <xdr:cNvPr id="640" name="テキスト ボックス 639"/>
        <xdr:cNvSpPr txBox="1"/>
      </xdr:nvSpPr>
      <xdr:spPr>
        <a:xfrm>
          <a:off x="15246428" y="131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114965</xdr:rowOff>
    </xdr:from>
    <xdr:to>
      <xdr:col>76</xdr:col>
      <xdr:colOff>114300</xdr:colOff>
      <xdr:row>78</xdr:row>
      <xdr:rowOff>136111</xdr:rowOff>
    </xdr:to>
    <xdr:cxnSp macro="">
      <xdr:nvCxnSpPr>
        <xdr:cNvPr id="641" name="直線コネクタ 640"/>
        <xdr:cNvCxnSpPr/>
      </xdr:nvCxnSpPr>
      <xdr:spPr>
        <a:xfrm>
          <a:off x="13703300" y="13488065"/>
          <a:ext cx="8890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161710</xdr:rowOff>
    </xdr:from>
    <xdr:to>
      <xdr:col>76</xdr:col>
      <xdr:colOff>165100</xdr:colOff>
      <xdr:row>78</xdr:row>
      <xdr:rowOff>91860</xdr:rowOff>
    </xdr:to>
    <xdr:sp macro="" textlink="">
      <xdr:nvSpPr>
        <xdr:cNvPr id="642" name="フローチャート: 判断 641"/>
        <xdr:cNvSpPr/>
      </xdr:nvSpPr>
      <xdr:spPr>
        <a:xfrm>
          <a:off x="14541500" y="133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108387</xdr:rowOff>
    </xdr:from>
    <xdr:ext cx="469744" cy="259045"/>
    <xdr:sp macro="" textlink="">
      <xdr:nvSpPr>
        <xdr:cNvPr id="643" name="テキスト ボックス 642"/>
        <xdr:cNvSpPr txBox="1"/>
      </xdr:nvSpPr>
      <xdr:spPr>
        <a:xfrm>
          <a:off x="14357428" y="131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114965</xdr:rowOff>
    </xdr:from>
    <xdr:to>
      <xdr:col>71</xdr:col>
      <xdr:colOff>177800</xdr:colOff>
      <xdr:row>78</xdr:row>
      <xdr:rowOff>118235</xdr:rowOff>
    </xdr:to>
    <xdr:cxnSp macro="">
      <xdr:nvCxnSpPr>
        <xdr:cNvPr id="644" name="直線コネクタ 643"/>
        <xdr:cNvCxnSpPr/>
      </xdr:nvCxnSpPr>
      <xdr:spPr>
        <a:xfrm flipV="1">
          <a:off x="12814300" y="13488065"/>
          <a:ext cx="88900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12684</xdr:rowOff>
    </xdr:from>
    <xdr:to>
      <xdr:col>72</xdr:col>
      <xdr:colOff>38100</xdr:colOff>
      <xdr:row>78</xdr:row>
      <xdr:rowOff>114284</xdr:rowOff>
    </xdr:to>
    <xdr:sp macro="" textlink="">
      <xdr:nvSpPr>
        <xdr:cNvPr id="645" name="フローチャート: 判断 644"/>
        <xdr:cNvSpPr/>
      </xdr:nvSpPr>
      <xdr:spPr>
        <a:xfrm>
          <a:off x="13652500" y="133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130811</xdr:rowOff>
    </xdr:from>
    <xdr:ext cx="469744" cy="259045"/>
    <xdr:sp macro="" textlink="">
      <xdr:nvSpPr>
        <xdr:cNvPr id="646" name="テキスト ボックス 645"/>
        <xdr:cNvSpPr txBox="1"/>
      </xdr:nvSpPr>
      <xdr:spPr>
        <a:xfrm>
          <a:off x="13468428" y="1316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39134</xdr:rowOff>
    </xdr:from>
    <xdr:to>
      <xdr:col>67</xdr:col>
      <xdr:colOff>101600</xdr:colOff>
      <xdr:row>78</xdr:row>
      <xdr:rowOff>140734</xdr:rowOff>
    </xdr:to>
    <xdr:sp macro="" textlink="">
      <xdr:nvSpPr>
        <xdr:cNvPr id="647" name="フローチャート: 判断 646"/>
        <xdr:cNvSpPr/>
      </xdr:nvSpPr>
      <xdr:spPr>
        <a:xfrm>
          <a:off x="12763500" y="1341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157261</xdr:rowOff>
    </xdr:from>
    <xdr:ext cx="469744" cy="259045"/>
    <xdr:sp macro="" textlink="">
      <xdr:nvSpPr>
        <xdr:cNvPr id="648" name="テキスト ボックス 647"/>
        <xdr:cNvSpPr txBox="1"/>
      </xdr:nvSpPr>
      <xdr:spPr>
        <a:xfrm>
          <a:off x="12579428" y="13187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86294</xdr:rowOff>
    </xdr:from>
    <xdr:to>
      <xdr:col>85</xdr:col>
      <xdr:colOff>177800</xdr:colOff>
      <xdr:row>79</xdr:row>
      <xdr:rowOff>16444</xdr:rowOff>
    </xdr:to>
    <xdr:sp macro="" textlink="">
      <xdr:nvSpPr>
        <xdr:cNvPr id="654" name="楕円 653"/>
        <xdr:cNvSpPr/>
      </xdr:nvSpPr>
      <xdr:spPr>
        <a:xfrm>
          <a:off x="16268700" y="1345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10314</xdr:rowOff>
    </xdr:from>
    <xdr:ext cx="378565" cy="259045"/>
    <xdr:sp macro="" textlink="">
      <xdr:nvSpPr>
        <xdr:cNvPr id="655" name="災害復旧費該当値テキスト"/>
        <xdr:cNvSpPr txBox="1"/>
      </xdr:nvSpPr>
      <xdr:spPr>
        <a:xfrm>
          <a:off x="16370300" y="13383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85311</xdr:rowOff>
    </xdr:from>
    <xdr:to>
      <xdr:col>76</xdr:col>
      <xdr:colOff>165100</xdr:colOff>
      <xdr:row>79</xdr:row>
      <xdr:rowOff>15461</xdr:rowOff>
    </xdr:to>
    <xdr:sp macro="" textlink="">
      <xdr:nvSpPr>
        <xdr:cNvPr id="658" name="楕円 657"/>
        <xdr:cNvSpPr/>
      </xdr:nvSpPr>
      <xdr:spPr>
        <a:xfrm>
          <a:off x="14541500" y="134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6588</xdr:rowOff>
    </xdr:from>
    <xdr:ext cx="378565" cy="259045"/>
    <xdr:sp macro="" textlink="">
      <xdr:nvSpPr>
        <xdr:cNvPr id="659" name="テキスト ボックス 658"/>
        <xdr:cNvSpPr txBox="1"/>
      </xdr:nvSpPr>
      <xdr:spPr>
        <a:xfrm>
          <a:off x="14403017" y="13551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64165</xdr:rowOff>
    </xdr:from>
    <xdr:to>
      <xdr:col>72</xdr:col>
      <xdr:colOff>38100</xdr:colOff>
      <xdr:row>78</xdr:row>
      <xdr:rowOff>165765</xdr:rowOff>
    </xdr:to>
    <xdr:sp macro="" textlink="">
      <xdr:nvSpPr>
        <xdr:cNvPr id="660" name="楕円 659"/>
        <xdr:cNvSpPr/>
      </xdr:nvSpPr>
      <xdr:spPr>
        <a:xfrm>
          <a:off x="13652500" y="1343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156892</xdr:rowOff>
    </xdr:from>
    <xdr:ext cx="469744" cy="259045"/>
    <xdr:sp macro="" textlink="">
      <xdr:nvSpPr>
        <xdr:cNvPr id="661" name="テキスト ボックス 660"/>
        <xdr:cNvSpPr txBox="1"/>
      </xdr:nvSpPr>
      <xdr:spPr>
        <a:xfrm>
          <a:off x="13468428" y="1352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67435</xdr:rowOff>
    </xdr:from>
    <xdr:to>
      <xdr:col>67</xdr:col>
      <xdr:colOff>101600</xdr:colOff>
      <xdr:row>78</xdr:row>
      <xdr:rowOff>169035</xdr:rowOff>
    </xdr:to>
    <xdr:sp macro="" textlink="">
      <xdr:nvSpPr>
        <xdr:cNvPr id="662" name="楕円 661"/>
        <xdr:cNvSpPr/>
      </xdr:nvSpPr>
      <xdr:spPr>
        <a:xfrm>
          <a:off x="12763500" y="1344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160162</xdr:rowOff>
    </xdr:from>
    <xdr:ext cx="378565" cy="259045"/>
    <xdr:sp macro="" textlink="">
      <xdr:nvSpPr>
        <xdr:cNvPr id="663" name="テキスト ボックス 662"/>
        <xdr:cNvSpPr txBox="1"/>
      </xdr:nvSpPr>
      <xdr:spPr>
        <a:xfrm>
          <a:off x="12625017" y="135332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1936</xdr:rowOff>
    </xdr:from>
    <xdr:to>
      <xdr:col>85</xdr:col>
      <xdr:colOff>126364</xdr:colOff>
      <xdr:row>98</xdr:row>
      <xdr:rowOff>107843</xdr:rowOff>
    </xdr:to>
    <xdr:cxnSp macro="">
      <xdr:nvCxnSpPr>
        <xdr:cNvPr id="689" name="直線コネクタ 688"/>
        <xdr:cNvCxnSpPr/>
      </xdr:nvCxnSpPr>
      <xdr:spPr>
        <a:xfrm flipV="1">
          <a:off x="16317595" y="15432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111670</xdr:rowOff>
    </xdr:from>
    <xdr:ext cx="469744" cy="259045"/>
    <xdr:sp macro="" textlink="">
      <xdr:nvSpPr>
        <xdr:cNvPr id="690" name="公債費最小値テキスト"/>
        <xdr:cNvSpPr txBox="1"/>
      </xdr:nvSpPr>
      <xdr:spPr>
        <a:xfrm>
          <a:off x="16370300" y="1691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107843</xdr:rowOff>
    </xdr:from>
    <xdr:to>
      <xdr:col>86</xdr:col>
      <xdr:colOff>25400</xdr:colOff>
      <xdr:row>98</xdr:row>
      <xdr:rowOff>107843</xdr:rowOff>
    </xdr:to>
    <xdr:cxnSp macro="">
      <xdr:nvCxnSpPr>
        <xdr:cNvPr id="691" name="直線コネクタ 690"/>
        <xdr:cNvCxnSpPr/>
      </xdr:nvCxnSpPr>
      <xdr:spPr>
        <a:xfrm>
          <a:off x="16230600" y="169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120063</xdr:rowOff>
    </xdr:from>
    <xdr:ext cx="599010" cy="259045"/>
    <xdr:sp macro="" textlink="">
      <xdr:nvSpPr>
        <xdr:cNvPr id="692" name="公債費最大値テキスト"/>
        <xdr:cNvSpPr txBox="1"/>
      </xdr:nvSpPr>
      <xdr:spPr>
        <a:xfrm>
          <a:off x="16370300" y="1520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100,437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1936</xdr:rowOff>
    </xdr:from>
    <xdr:to>
      <xdr:col>86</xdr:col>
      <xdr:colOff>25400</xdr:colOff>
      <xdr:row>90</xdr:row>
      <xdr:rowOff>1936</xdr:rowOff>
    </xdr:to>
    <xdr:cxnSp macro="">
      <xdr:nvCxnSpPr>
        <xdr:cNvPr id="693" name="直線コネクタ 692"/>
        <xdr:cNvCxnSpPr/>
      </xdr:nvCxnSpPr>
      <xdr:spPr>
        <a:xfrm>
          <a:off x="16230600" y="15432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116954</xdr:rowOff>
    </xdr:from>
    <xdr:to>
      <xdr:col>85</xdr:col>
      <xdr:colOff>127000</xdr:colOff>
      <xdr:row>95</xdr:row>
      <xdr:rowOff>144387</xdr:rowOff>
    </xdr:to>
    <xdr:cxnSp macro="">
      <xdr:nvCxnSpPr>
        <xdr:cNvPr id="694" name="直線コネクタ 693"/>
        <xdr:cNvCxnSpPr/>
      </xdr:nvCxnSpPr>
      <xdr:spPr>
        <a:xfrm flipV="1">
          <a:off x="15481300" y="16404704"/>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51280</xdr:rowOff>
    </xdr:from>
    <xdr:ext cx="534377" cy="259045"/>
    <xdr:sp macro="" textlink="">
      <xdr:nvSpPr>
        <xdr:cNvPr id="695" name="公債費平均値テキスト"/>
        <xdr:cNvSpPr txBox="1"/>
      </xdr:nvSpPr>
      <xdr:spPr>
        <a:xfrm>
          <a:off x="16370300" y="16167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28403</xdr:rowOff>
    </xdr:from>
    <xdr:to>
      <xdr:col>85</xdr:col>
      <xdr:colOff>177800</xdr:colOff>
      <xdr:row>95</xdr:row>
      <xdr:rowOff>130003</xdr:rowOff>
    </xdr:to>
    <xdr:sp macro="" textlink="">
      <xdr:nvSpPr>
        <xdr:cNvPr id="696" name="フローチャート: 判断 695"/>
        <xdr:cNvSpPr/>
      </xdr:nvSpPr>
      <xdr:spPr>
        <a:xfrm>
          <a:off x="162687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140827</xdr:rowOff>
    </xdr:from>
    <xdr:to>
      <xdr:col>81</xdr:col>
      <xdr:colOff>50800</xdr:colOff>
      <xdr:row>95</xdr:row>
      <xdr:rowOff>144387</xdr:rowOff>
    </xdr:to>
    <xdr:cxnSp macro="">
      <xdr:nvCxnSpPr>
        <xdr:cNvPr id="697" name="直線コネクタ 696"/>
        <xdr:cNvCxnSpPr/>
      </xdr:nvCxnSpPr>
      <xdr:spPr>
        <a:xfrm>
          <a:off x="14592300" y="16428577"/>
          <a:ext cx="889000" cy="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23864</xdr:rowOff>
    </xdr:from>
    <xdr:to>
      <xdr:col>81</xdr:col>
      <xdr:colOff>101600</xdr:colOff>
      <xdr:row>95</xdr:row>
      <xdr:rowOff>125464</xdr:rowOff>
    </xdr:to>
    <xdr:sp macro="" textlink="">
      <xdr:nvSpPr>
        <xdr:cNvPr id="698" name="フローチャート: 判断 697"/>
        <xdr:cNvSpPr/>
      </xdr:nvSpPr>
      <xdr:spPr>
        <a:xfrm>
          <a:off x="15430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141991</xdr:rowOff>
    </xdr:from>
    <xdr:ext cx="534377" cy="259045"/>
    <xdr:sp macro="" textlink="">
      <xdr:nvSpPr>
        <xdr:cNvPr id="699" name="テキスト ボックス 698"/>
        <xdr:cNvSpPr txBox="1"/>
      </xdr:nvSpPr>
      <xdr:spPr>
        <a:xfrm>
          <a:off x="15214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140222</xdr:rowOff>
    </xdr:from>
    <xdr:to>
      <xdr:col>76</xdr:col>
      <xdr:colOff>114300</xdr:colOff>
      <xdr:row>95</xdr:row>
      <xdr:rowOff>140827</xdr:rowOff>
    </xdr:to>
    <xdr:cxnSp macro="">
      <xdr:nvCxnSpPr>
        <xdr:cNvPr id="700" name="直線コネクタ 699"/>
        <xdr:cNvCxnSpPr/>
      </xdr:nvCxnSpPr>
      <xdr:spPr>
        <a:xfrm>
          <a:off x="13703300" y="16427972"/>
          <a:ext cx="8890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85536</xdr:rowOff>
    </xdr:from>
    <xdr:to>
      <xdr:col>76</xdr:col>
      <xdr:colOff>165100</xdr:colOff>
      <xdr:row>96</xdr:row>
      <xdr:rowOff>15686</xdr:rowOff>
    </xdr:to>
    <xdr:sp macro="" textlink="">
      <xdr:nvSpPr>
        <xdr:cNvPr id="701" name="フローチャート: 判断 700"/>
        <xdr:cNvSpPr/>
      </xdr:nvSpPr>
      <xdr:spPr>
        <a:xfrm>
          <a:off x="14541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32213</xdr:rowOff>
    </xdr:from>
    <xdr:ext cx="534377" cy="259045"/>
    <xdr:sp macro="" textlink="">
      <xdr:nvSpPr>
        <xdr:cNvPr id="702" name="テキスト ボックス 701"/>
        <xdr:cNvSpPr txBox="1"/>
      </xdr:nvSpPr>
      <xdr:spPr>
        <a:xfrm>
          <a:off x="14325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119501</xdr:rowOff>
    </xdr:from>
    <xdr:to>
      <xdr:col>71</xdr:col>
      <xdr:colOff>177800</xdr:colOff>
      <xdr:row>95</xdr:row>
      <xdr:rowOff>140222</xdr:rowOff>
    </xdr:to>
    <xdr:cxnSp macro="">
      <xdr:nvCxnSpPr>
        <xdr:cNvPr id="703" name="直線コネクタ 702"/>
        <xdr:cNvCxnSpPr/>
      </xdr:nvCxnSpPr>
      <xdr:spPr>
        <a:xfrm>
          <a:off x="12814300" y="16407251"/>
          <a:ext cx="889000" cy="2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74890</xdr:rowOff>
    </xdr:from>
    <xdr:to>
      <xdr:col>72</xdr:col>
      <xdr:colOff>38100</xdr:colOff>
      <xdr:row>96</xdr:row>
      <xdr:rowOff>5040</xdr:rowOff>
    </xdr:to>
    <xdr:sp macro="" textlink="">
      <xdr:nvSpPr>
        <xdr:cNvPr id="704" name="フローチャート: 判断 703"/>
        <xdr:cNvSpPr/>
      </xdr:nvSpPr>
      <xdr:spPr>
        <a:xfrm>
          <a:off x="136525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21567</xdr:rowOff>
    </xdr:from>
    <xdr:ext cx="534377" cy="259045"/>
    <xdr:sp macro="" textlink="">
      <xdr:nvSpPr>
        <xdr:cNvPr id="705" name="テキスト ボックス 704"/>
        <xdr:cNvSpPr txBox="1"/>
      </xdr:nvSpPr>
      <xdr:spPr>
        <a:xfrm>
          <a:off x="13436111" y="1613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65094</xdr:rowOff>
    </xdr:from>
    <xdr:to>
      <xdr:col>67</xdr:col>
      <xdr:colOff>101600</xdr:colOff>
      <xdr:row>95</xdr:row>
      <xdr:rowOff>166694</xdr:rowOff>
    </xdr:to>
    <xdr:sp macro="" textlink="">
      <xdr:nvSpPr>
        <xdr:cNvPr id="706" name="フローチャート: 判断 705"/>
        <xdr:cNvSpPr/>
      </xdr:nvSpPr>
      <xdr:spPr>
        <a:xfrm>
          <a:off x="127635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11771</xdr:rowOff>
    </xdr:from>
    <xdr:ext cx="534377" cy="259045"/>
    <xdr:sp macro="" textlink="">
      <xdr:nvSpPr>
        <xdr:cNvPr id="707" name="テキスト ボックス 706"/>
        <xdr:cNvSpPr txBox="1"/>
      </xdr:nvSpPr>
      <xdr:spPr>
        <a:xfrm>
          <a:off x="12547111" y="1612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66154</xdr:rowOff>
    </xdr:from>
    <xdr:to>
      <xdr:col>85</xdr:col>
      <xdr:colOff>177800</xdr:colOff>
      <xdr:row>95</xdr:row>
      <xdr:rowOff>167754</xdr:rowOff>
    </xdr:to>
    <xdr:sp macro="" textlink="">
      <xdr:nvSpPr>
        <xdr:cNvPr id="713" name="楕円 712"/>
        <xdr:cNvSpPr/>
      </xdr:nvSpPr>
      <xdr:spPr>
        <a:xfrm>
          <a:off x="16268700" y="163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44581</xdr:rowOff>
    </xdr:from>
    <xdr:ext cx="534377" cy="259045"/>
    <xdr:sp macro="" textlink="">
      <xdr:nvSpPr>
        <xdr:cNvPr id="714" name="公債費該当値テキスト"/>
        <xdr:cNvSpPr txBox="1"/>
      </xdr:nvSpPr>
      <xdr:spPr>
        <a:xfrm>
          <a:off x="16370300" y="1633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93587</xdr:rowOff>
    </xdr:from>
    <xdr:to>
      <xdr:col>81</xdr:col>
      <xdr:colOff>101600</xdr:colOff>
      <xdr:row>96</xdr:row>
      <xdr:rowOff>23737</xdr:rowOff>
    </xdr:to>
    <xdr:sp macro="" textlink="">
      <xdr:nvSpPr>
        <xdr:cNvPr id="715" name="楕円 714"/>
        <xdr:cNvSpPr/>
      </xdr:nvSpPr>
      <xdr:spPr>
        <a:xfrm>
          <a:off x="15430500" y="1638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14864</xdr:rowOff>
    </xdr:from>
    <xdr:ext cx="534377" cy="259045"/>
    <xdr:sp macro="" textlink="">
      <xdr:nvSpPr>
        <xdr:cNvPr id="716" name="テキスト ボックス 715"/>
        <xdr:cNvSpPr txBox="1"/>
      </xdr:nvSpPr>
      <xdr:spPr>
        <a:xfrm>
          <a:off x="15214111" y="1647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90027</xdr:rowOff>
    </xdr:from>
    <xdr:to>
      <xdr:col>76</xdr:col>
      <xdr:colOff>165100</xdr:colOff>
      <xdr:row>96</xdr:row>
      <xdr:rowOff>20177</xdr:rowOff>
    </xdr:to>
    <xdr:sp macro="" textlink="">
      <xdr:nvSpPr>
        <xdr:cNvPr id="717" name="楕円 716"/>
        <xdr:cNvSpPr/>
      </xdr:nvSpPr>
      <xdr:spPr>
        <a:xfrm>
          <a:off x="14541500" y="1637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11304</xdr:rowOff>
    </xdr:from>
    <xdr:ext cx="534377" cy="259045"/>
    <xdr:sp macro="" textlink="">
      <xdr:nvSpPr>
        <xdr:cNvPr id="718" name="テキスト ボックス 717"/>
        <xdr:cNvSpPr txBox="1"/>
      </xdr:nvSpPr>
      <xdr:spPr>
        <a:xfrm>
          <a:off x="14325111" y="1647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89422</xdr:rowOff>
    </xdr:from>
    <xdr:to>
      <xdr:col>72</xdr:col>
      <xdr:colOff>38100</xdr:colOff>
      <xdr:row>96</xdr:row>
      <xdr:rowOff>19572</xdr:rowOff>
    </xdr:to>
    <xdr:sp macro="" textlink="">
      <xdr:nvSpPr>
        <xdr:cNvPr id="719" name="楕円 718"/>
        <xdr:cNvSpPr/>
      </xdr:nvSpPr>
      <xdr:spPr>
        <a:xfrm>
          <a:off x="13652500" y="1637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10699</xdr:rowOff>
    </xdr:from>
    <xdr:ext cx="534377" cy="259045"/>
    <xdr:sp macro="" textlink="">
      <xdr:nvSpPr>
        <xdr:cNvPr id="720" name="テキスト ボックス 719"/>
        <xdr:cNvSpPr txBox="1"/>
      </xdr:nvSpPr>
      <xdr:spPr>
        <a:xfrm>
          <a:off x="13436111" y="1646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68701</xdr:rowOff>
    </xdr:from>
    <xdr:to>
      <xdr:col>67</xdr:col>
      <xdr:colOff>101600</xdr:colOff>
      <xdr:row>95</xdr:row>
      <xdr:rowOff>170301</xdr:rowOff>
    </xdr:to>
    <xdr:sp macro="" textlink="">
      <xdr:nvSpPr>
        <xdr:cNvPr id="721" name="楕円 720"/>
        <xdr:cNvSpPr/>
      </xdr:nvSpPr>
      <xdr:spPr>
        <a:xfrm>
          <a:off x="12763500" y="163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161428</xdr:rowOff>
    </xdr:from>
    <xdr:ext cx="534377" cy="259045"/>
    <xdr:sp macro="" textlink="">
      <xdr:nvSpPr>
        <xdr:cNvPr id="722" name="テキスト ボックス 721"/>
        <xdr:cNvSpPr txBox="1"/>
      </xdr:nvSpPr>
      <xdr:spPr>
        <a:xfrm>
          <a:off x="12547111" y="1644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6" name="テキスト ボックス 735"/>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8" name="テキスト ボックス 737"/>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0" name="テキスト ボックス 739"/>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82093</xdr:rowOff>
    </xdr:from>
    <xdr:to>
      <xdr:col>116</xdr:col>
      <xdr:colOff>62864</xdr:colOff>
      <xdr:row>38</xdr:row>
      <xdr:rowOff>139700</xdr:rowOff>
    </xdr:to>
    <xdr:cxnSp macro="">
      <xdr:nvCxnSpPr>
        <xdr:cNvPr id="744" name="直線コネクタ 743"/>
        <xdr:cNvCxnSpPr/>
      </xdr:nvCxnSpPr>
      <xdr:spPr>
        <a:xfrm flipV="1">
          <a:off x="22159595" y="5568493"/>
          <a:ext cx="1269" cy="1086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6464</xdr:rowOff>
    </xdr:from>
    <xdr:ext cx="249299" cy="259045"/>
    <xdr:sp macro="" textlink="">
      <xdr:nvSpPr>
        <xdr:cNvPr id="745" name="諸支出金最小値テキスト"/>
        <xdr:cNvSpPr txBox="1"/>
      </xdr:nvSpPr>
      <xdr:spPr>
        <a:xfrm>
          <a:off x="22212300" y="6693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28770</xdr:rowOff>
    </xdr:from>
    <xdr:ext cx="534377" cy="259045"/>
    <xdr:sp macro="" textlink="">
      <xdr:nvSpPr>
        <xdr:cNvPr id="747" name="諸支出金最大値テキスト"/>
        <xdr:cNvSpPr txBox="1"/>
      </xdr:nvSpPr>
      <xdr:spPr>
        <a:xfrm>
          <a:off x="22212300" y="534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82093</xdr:rowOff>
    </xdr:from>
    <xdr:to>
      <xdr:col>116</xdr:col>
      <xdr:colOff>152400</xdr:colOff>
      <xdr:row>32</xdr:row>
      <xdr:rowOff>82093</xdr:rowOff>
    </xdr:to>
    <xdr:cxnSp macro="">
      <xdr:nvCxnSpPr>
        <xdr:cNvPr id="748" name="直線コネクタ 747"/>
        <xdr:cNvCxnSpPr/>
      </xdr:nvCxnSpPr>
      <xdr:spPr>
        <a:xfrm>
          <a:off x="22072600" y="556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95364</xdr:rowOff>
    </xdr:from>
    <xdr:ext cx="378565" cy="259045"/>
    <xdr:sp macro="" textlink="">
      <xdr:nvSpPr>
        <xdr:cNvPr id="750" name="諸支出金平均値テキスト"/>
        <xdr:cNvSpPr txBox="1"/>
      </xdr:nvSpPr>
      <xdr:spPr>
        <a:xfrm>
          <a:off x="22212300" y="64390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72486</xdr:rowOff>
    </xdr:from>
    <xdr:to>
      <xdr:col>116</xdr:col>
      <xdr:colOff>114300</xdr:colOff>
      <xdr:row>39</xdr:row>
      <xdr:rowOff>2636</xdr:rowOff>
    </xdr:to>
    <xdr:sp macro="" textlink="">
      <xdr:nvSpPr>
        <xdr:cNvPr id="751" name="フローチャート: 判断 750"/>
        <xdr:cNvSpPr/>
      </xdr:nvSpPr>
      <xdr:spPr>
        <a:xfrm>
          <a:off x="22110700" y="658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53" name="フローチャート: 判断 752"/>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18432</xdr:rowOff>
    </xdr:from>
    <xdr:ext cx="378565" cy="259045"/>
    <xdr:sp macro="" textlink="">
      <xdr:nvSpPr>
        <xdr:cNvPr id="754" name="テキスト ボックス 753"/>
        <xdr:cNvSpPr txBox="1"/>
      </xdr:nvSpPr>
      <xdr:spPr>
        <a:xfrm>
          <a:off x="21134017" y="6362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85562</xdr:rowOff>
    </xdr:from>
    <xdr:to>
      <xdr:col>107</xdr:col>
      <xdr:colOff>101600</xdr:colOff>
      <xdr:row>39</xdr:row>
      <xdr:rowOff>15712</xdr:rowOff>
    </xdr:to>
    <xdr:sp macro="" textlink="">
      <xdr:nvSpPr>
        <xdr:cNvPr id="756" name="フローチャート: 判断 755"/>
        <xdr:cNvSpPr/>
      </xdr:nvSpPr>
      <xdr:spPr>
        <a:xfrm>
          <a:off x="20383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32240</xdr:rowOff>
    </xdr:from>
    <xdr:ext cx="313932" cy="259045"/>
    <xdr:sp macro="" textlink="">
      <xdr:nvSpPr>
        <xdr:cNvPr id="757" name="テキスト ボックス 756"/>
        <xdr:cNvSpPr txBox="1"/>
      </xdr:nvSpPr>
      <xdr:spPr>
        <a:xfrm>
          <a:off x="20277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84831</xdr:rowOff>
    </xdr:from>
    <xdr:to>
      <xdr:col>102</xdr:col>
      <xdr:colOff>165100</xdr:colOff>
      <xdr:row>39</xdr:row>
      <xdr:rowOff>14981</xdr:rowOff>
    </xdr:to>
    <xdr:sp macro="" textlink="">
      <xdr:nvSpPr>
        <xdr:cNvPr id="759" name="フローチャート: 判断 758"/>
        <xdr:cNvSpPr/>
      </xdr:nvSpPr>
      <xdr:spPr>
        <a:xfrm>
          <a:off x="19494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31508</xdr:rowOff>
    </xdr:from>
    <xdr:ext cx="313932" cy="259045"/>
    <xdr:sp macro="" textlink="">
      <xdr:nvSpPr>
        <xdr:cNvPr id="760" name="テキスト ボックス 759"/>
        <xdr:cNvSpPr txBox="1"/>
      </xdr:nvSpPr>
      <xdr:spPr>
        <a:xfrm>
          <a:off x="19388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84831</xdr:rowOff>
    </xdr:from>
    <xdr:to>
      <xdr:col>98</xdr:col>
      <xdr:colOff>38100</xdr:colOff>
      <xdr:row>39</xdr:row>
      <xdr:rowOff>14981</xdr:rowOff>
    </xdr:to>
    <xdr:sp macro="" textlink="">
      <xdr:nvSpPr>
        <xdr:cNvPr id="761" name="フローチャート: 判断 760"/>
        <xdr:cNvSpPr/>
      </xdr:nvSpPr>
      <xdr:spPr>
        <a:xfrm>
          <a:off x="18605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31508</xdr:rowOff>
    </xdr:from>
    <xdr:ext cx="313932" cy="259045"/>
    <xdr:sp macro="" textlink="">
      <xdr:nvSpPr>
        <xdr:cNvPr id="762" name="テキスト ボックス 761"/>
        <xdr:cNvSpPr txBox="1"/>
      </xdr:nvSpPr>
      <xdr:spPr>
        <a:xfrm>
          <a:off x="18499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50914</xdr:rowOff>
    </xdr:from>
    <xdr:ext cx="249299" cy="259045"/>
    <xdr:sp macro="" textlink="">
      <xdr:nvSpPr>
        <xdr:cNvPr id="769" name="諸支出金該当値テキスト"/>
        <xdr:cNvSpPr txBox="1"/>
      </xdr:nvSpPr>
      <xdr:spPr>
        <a:xfrm>
          <a:off x="22212300" y="6566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総務費は、住民１人当たり</a:t>
          </a:r>
          <a:r>
            <a:rPr kumimoji="1" lang="en-US" altLang="ja-JP" sz="1300">
              <a:latin typeface="ＭＳ Ｐゴシック" panose="020B0600070205080204" pitchFamily="50" charset="-128"/>
              <a:ea typeface="ＭＳ Ｐゴシック" panose="020B0600070205080204" pitchFamily="50" charset="-128"/>
            </a:rPr>
            <a:t>65,856</a:t>
          </a:r>
          <a:r>
            <a:rPr kumimoji="1" lang="ja-JP" altLang="en-US" sz="1300">
              <a:latin typeface="ＭＳ Ｐゴシック" panose="020B0600070205080204" pitchFamily="50" charset="-128"/>
              <a:ea typeface="ＭＳ Ｐゴシック" panose="020B0600070205080204" pitchFamily="50" charset="-128"/>
            </a:rPr>
            <a:t>円となっており、財政調整基金積立金が増加したことが影響し、増加している。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教育費は、住民１人当たり</a:t>
          </a:r>
          <a:r>
            <a:rPr kumimoji="1" lang="en-US" altLang="ja-JP" sz="1300">
              <a:latin typeface="ＭＳ Ｐゴシック" panose="020B0600070205080204" pitchFamily="50" charset="-128"/>
              <a:ea typeface="ＭＳ Ｐゴシック" panose="020B0600070205080204" pitchFamily="50" charset="-128"/>
            </a:rPr>
            <a:t>68,470</a:t>
          </a:r>
          <a:r>
            <a:rPr kumimoji="1" lang="ja-JP" altLang="en-US" sz="1300">
              <a:latin typeface="ＭＳ Ｐゴシック" panose="020B0600070205080204" pitchFamily="50" charset="-128"/>
              <a:ea typeface="ＭＳ Ｐゴシック" panose="020B0600070205080204" pitchFamily="50" charset="-128"/>
            </a:rPr>
            <a:t>円となっており、給食センターの建設費が影響し、大きく増加している。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民生費は、住民１人当たり</a:t>
          </a:r>
          <a:r>
            <a:rPr kumimoji="1" lang="en-US" altLang="ja-JP" sz="1300">
              <a:latin typeface="ＭＳ Ｐゴシック" panose="020B0600070205080204" pitchFamily="50" charset="-128"/>
              <a:ea typeface="ＭＳ Ｐゴシック" panose="020B0600070205080204" pitchFamily="50" charset="-128"/>
            </a:rPr>
            <a:t>170,053</a:t>
          </a:r>
          <a:r>
            <a:rPr kumimoji="1" lang="ja-JP" altLang="en-US" sz="1300">
              <a:latin typeface="ＭＳ Ｐゴシック" panose="020B0600070205080204" pitchFamily="50" charset="-128"/>
              <a:ea typeface="ＭＳ Ｐゴシック" panose="020B0600070205080204" pitchFamily="50" charset="-128"/>
            </a:rPr>
            <a:t>円となっており、新型コロナウイルス感染症拡大に伴う給付金事業が完了した影響で、減少している。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財政調整基金残高については、例年行っている前年度実質収支額の２分の１の額を積み立て、取崩しはなかったことから大きく増加した。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実質収支額については、増加傾向が続いているものの、大型事業が続き、歳出が増加することが見込まれるため、今後は減少傾向が予測される。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令和４年度決算においても昨年度に引き続き赤字となった会計はない。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他会計として、令和２年度までは病院事業、土地埋立造成事業があったが、病院が地方独立行政法人へ移行し、事業債管理特別会計となったこと及び土地埋立造成事業特別会計が廃止となったことから、令和３年度以降その他会計の黒字がなく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連結実質赤字比率全体としては、今後の公共施設の再編整備、大規模改修等における財政需要に対応するため、一時的な収支状況の悪化が予測されているものの、各会計において実質赤字額が生じることがないよう、歳出全般に経費節減や適正な財源措置により安定的な財政運営を行い、引き続き財政の健全化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実質公債費比率の分子については、算入公債費等が微減し、元利償還金等はすべて増加したことから、増加した。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般会計の元利償還金については、公共施設の再編整備、大規模改修等が予定されていることから、今後も増加していく見込みである。それに伴う実質公債費比率の上昇を抑制するため、引き続き地方債の新規発行に当たっては計画的に行うよう努めるとともに事業実施手法等を検討し、財政措置が有利な地方債の活用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将来負担額については、給食センター整備運営事業に係る債務負担行為に基づく支出予定額が増加した影響等で、前年度から増加した。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充当可能財源等については、財政調整基金や公共施設等整備基金へ積立を行ったことにより充当可能基金が増加した影響等で、前年度から増加した。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将来負担額が増加したものの、充当可能財源等が将来負担額を上回ったことから、将来負担比率の分子がマイナスに転じ、将来負担比率は算定されていない。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の将来負担比率としては、公共施設の再編整備や大規模改修等が見込まれ、地方債残高の増加や基金の取崩しが予測されることから、悪化する見込みとなっている。そのため、計画的な地方債の発行と事業実施手法等の検討、国や県補助の活用等将来的な財政運営を見据えた取組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岡山県玉野市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万円の増、公共施設等整備基金が約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億円の増となり、全体としては約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年度に作成した中期財政試算では、令和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年度をピークに令和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基金残高の減少が続く見込みとなっている。今後、公共施設の再編整備や大規模改修といった歳出の増加が予定されていることから、基金の大幅な取崩しを見込んでいるため、歳出抑制や新たな歳入確保に取り組み、基金残高の確保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公共施設等整備基金：公共施設等の整備事業に要する財源を確保するため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ふるさとづくり基金：ふるさと玉野の歴史、文化、産業等の振興を図るため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森林環境整備基金：森林整備及び整備の促進を図るため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社会福祉事業基金：社会福祉の増進を図るため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公共施設等整備基金：競輪会計からの繰入金を積み立てたため、約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水産業振興基金：水産業振興のための経費として取崩しを行い、約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ふるさとづくり基金：玉野商工高等学校機械科運営経費として取崩しを行い、約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森林環境整備基金：森林環境譲与税の活用事業未執行分の積立、森林環境整備事業のための取崩しを行い、約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社会福祉事業基金：基金運用益による利息積立のみを行ったため、微増となっている。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年度にかけて公共施設の再編整備に伴い、大きく取り崩す予定としており、残高は減少する見込みとなって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水産業振興基金：水産業振興のための経費として取崩しを行っていくため、残高は減少する見込みとなっている。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ふるさとづくり基金：玉野商工高等学校機械科の運営経費として取崩しを行っていくため、残高は減少する見込みとなっている。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森林環境整備基金：森林環境譲与税の活用事業未執行分の積立及び森林環境整備事業のための取崩しを行っていくが、積立額の方が大きく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残高は増加する見込みとなっている。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社会福祉事業基金：当面基金運用益による利息積立のみを予定しているため、残高は微増する見込みとなっている。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条に基づく積立を約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億円及び基金運用益による利息積立を行ったのに対して、普通交付税の再算定による上振れ等により取崩しは行わなかったため、残高が約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額の積立を行うことと、健全な財政運営・歳出抑制に努め、基金の取崩し額を最小限とすることで財政調整金残高の確保を目指しているが、今後は公共施設の再編整備や大規模改修といった歳出増加が続くことが予測されることから、大幅な基金の取崩し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減債基金については、基金運用益による利息積立のみを行ったため、微増となっている。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年度に普通交付税の再算定による臨時財政対策債償還基金費分について、積み立てることとしており、令和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年度にかけて積立分を取り崩す予定としているが、その後は基金運用益による利息積立のみを予定しているため、基金残高は微増する見込みとなっている。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55,721
55,078
103.58
29,080,225
26,604,532
2,417,506
15,386,536
19,849,149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2" name="テキスト ボックス 41"/>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3" name="テキスト ボックス 42"/>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当市では、令和５年度に改定した公共施設等総合管理計画において、公共施設等の延べ床面積を平成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年度末との比較で令和</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年度末時点において</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％削減するという目標を掲げ、老朽化した施設の集約化や複合化、除却を予定しており、令和２年度時点で進捗状況は</a:t>
          </a:r>
          <a:r>
            <a:rPr kumimoji="1" lang="en-US" altLang="ja-JP" sz="1100">
              <a:latin typeface="ＭＳ Ｐゴシック" panose="020B0600070205080204" pitchFamily="50" charset="-128"/>
              <a:ea typeface="ＭＳ Ｐゴシック" panose="020B0600070205080204" pitchFamily="50" charset="-128"/>
            </a:rPr>
            <a:t>21.5</a:t>
          </a:r>
          <a:r>
            <a:rPr kumimoji="1" lang="ja-JP" altLang="en-US" sz="1100">
              <a:latin typeface="ＭＳ Ｐゴシック" panose="020B0600070205080204" pitchFamily="50" charset="-128"/>
              <a:ea typeface="ＭＳ Ｐゴシック" panose="020B0600070205080204" pitchFamily="50" charset="-128"/>
            </a:rPr>
            <a:t>％となっている。有形固定資産減価償却率は上昇傾向にあり、類似団体平均値と比較すると高い水準となっているが、これは資産の老朽化が進行していることを示しているため、今後も公共施設等の再編整備を進めていくことによって、減少していくことが見込まれる。</a:t>
          </a:r>
        </a:p>
      </xdr:txBody>
    </xdr:sp>
    <xdr:clientData/>
  </xdr:twoCellAnchor>
  <xdr:oneCellAnchor>
    <xdr:from>
      <xdr:col>4</xdr:col>
      <xdr:colOff>174625</xdr:colOff>
      <xdr:row>23</xdr:row>
      <xdr:rowOff>47625</xdr:rowOff>
    </xdr:from>
    <xdr:ext cx="349839" cy="225703"/>
    <xdr:sp macro="" textlink="">
      <xdr:nvSpPr>
        <xdr:cNvPr id="57" name="テキスト ボックス 56"/>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61383</xdr:rowOff>
    </xdr:to>
    <xdr:cxnSp macro="">
      <xdr:nvCxnSpPr>
        <xdr:cNvPr id="73" name="直線コネクタ 72"/>
        <xdr:cNvCxnSpPr/>
      </xdr:nvCxnSpPr>
      <xdr:spPr>
        <a:xfrm flipV="1">
          <a:off x="4760595" y="5471160"/>
          <a:ext cx="1270" cy="1191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65210</xdr:rowOff>
    </xdr:from>
    <xdr:ext cx="405111" cy="259045"/>
    <xdr:sp macro="" textlink="">
      <xdr:nvSpPr>
        <xdr:cNvPr id="74" name="有形固定資産減価償却率最小値テキスト"/>
        <xdr:cNvSpPr txBox="1"/>
      </xdr:nvSpPr>
      <xdr:spPr>
        <a:xfrm>
          <a:off x="4813300" y="666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61383</xdr:rowOff>
    </xdr:from>
    <xdr:to>
      <xdr:col>23</xdr:col>
      <xdr:colOff>174625</xdr:colOff>
      <xdr:row>34</xdr:row>
      <xdr:rowOff>61383</xdr:rowOff>
    </xdr:to>
    <xdr:cxnSp macro="">
      <xdr:nvCxnSpPr>
        <xdr:cNvPr id="75" name="直線コネクタ 74"/>
        <xdr:cNvCxnSpPr/>
      </xdr:nvCxnSpPr>
      <xdr:spPr>
        <a:xfrm>
          <a:off x="4673600" y="666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6" name="有形固定資産減価償却率最大値テキスト"/>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7" name="直線コネクタ 76"/>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29650</xdr:rowOff>
    </xdr:from>
    <xdr:ext cx="405111" cy="259045"/>
    <xdr:sp macro="" textlink="">
      <xdr:nvSpPr>
        <xdr:cNvPr id="78" name="有形固定資産減価償却率平均値テキスト"/>
        <xdr:cNvSpPr txBox="1"/>
      </xdr:nvSpPr>
      <xdr:spPr>
        <a:xfrm>
          <a:off x="4813300" y="5944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6773</xdr:rowOff>
    </xdr:from>
    <xdr:to>
      <xdr:col>23</xdr:col>
      <xdr:colOff>136525</xdr:colOff>
      <xdr:row>31</xdr:row>
      <xdr:rowOff>108373</xdr:rowOff>
    </xdr:to>
    <xdr:sp macro="" textlink="">
      <xdr:nvSpPr>
        <xdr:cNvPr id="79" name="フローチャート: 判断 78"/>
        <xdr:cNvSpPr/>
      </xdr:nvSpPr>
      <xdr:spPr>
        <a:xfrm>
          <a:off x="47117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142240</xdr:rowOff>
    </xdr:from>
    <xdr:to>
      <xdr:col>19</xdr:col>
      <xdr:colOff>187325</xdr:colOff>
      <xdr:row>31</xdr:row>
      <xdr:rowOff>72390</xdr:rowOff>
    </xdr:to>
    <xdr:sp macro="" textlink="">
      <xdr:nvSpPr>
        <xdr:cNvPr id="80" name="フローチャート: 判断 79"/>
        <xdr:cNvSpPr/>
      </xdr:nvSpPr>
      <xdr:spPr>
        <a:xfrm>
          <a:off x="4000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102658</xdr:rowOff>
    </xdr:from>
    <xdr:to>
      <xdr:col>15</xdr:col>
      <xdr:colOff>187325</xdr:colOff>
      <xdr:row>31</xdr:row>
      <xdr:rowOff>32808</xdr:rowOff>
    </xdr:to>
    <xdr:sp macro="" textlink="">
      <xdr:nvSpPr>
        <xdr:cNvPr id="81" name="フローチャート: 判断 80"/>
        <xdr:cNvSpPr/>
      </xdr:nvSpPr>
      <xdr:spPr>
        <a:xfrm>
          <a:off x="3238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99060</xdr:rowOff>
    </xdr:from>
    <xdr:to>
      <xdr:col>11</xdr:col>
      <xdr:colOff>187325</xdr:colOff>
      <xdr:row>31</xdr:row>
      <xdr:rowOff>29210</xdr:rowOff>
    </xdr:to>
    <xdr:sp macro="" textlink="">
      <xdr:nvSpPr>
        <xdr:cNvPr id="82" name="フローチャート: 判断 81"/>
        <xdr:cNvSpPr/>
      </xdr:nvSpPr>
      <xdr:spPr>
        <a:xfrm>
          <a:off x="2476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55880</xdr:rowOff>
    </xdr:from>
    <xdr:to>
      <xdr:col>7</xdr:col>
      <xdr:colOff>187325</xdr:colOff>
      <xdr:row>30</xdr:row>
      <xdr:rowOff>157480</xdr:rowOff>
    </xdr:to>
    <xdr:sp macro="" textlink="">
      <xdr:nvSpPr>
        <xdr:cNvPr id="83" name="フローチャート: 判断 82"/>
        <xdr:cNvSpPr/>
      </xdr:nvSpPr>
      <xdr:spPr>
        <a:xfrm>
          <a:off x="1714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98002</xdr:rowOff>
    </xdr:from>
    <xdr:to>
      <xdr:col>23</xdr:col>
      <xdr:colOff>136525</xdr:colOff>
      <xdr:row>33</xdr:row>
      <xdr:rowOff>28152</xdr:rowOff>
    </xdr:to>
    <xdr:sp macro="" textlink="">
      <xdr:nvSpPr>
        <xdr:cNvPr id="89" name="楕円 88"/>
        <xdr:cNvSpPr/>
      </xdr:nvSpPr>
      <xdr:spPr>
        <a:xfrm>
          <a:off x="4711700" y="635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76429</xdr:rowOff>
    </xdr:from>
    <xdr:ext cx="405111" cy="259045"/>
    <xdr:sp macro="" textlink="">
      <xdr:nvSpPr>
        <xdr:cNvPr id="90" name="有形固定資産減価償却率該当値テキスト"/>
        <xdr:cNvSpPr txBox="1"/>
      </xdr:nvSpPr>
      <xdr:spPr>
        <a:xfrm>
          <a:off x="4813300" y="6334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80010</xdr:rowOff>
    </xdr:from>
    <xdr:to>
      <xdr:col>19</xdr:col>
      <xdr:colOff>187325</xdr:colOff>
      <xdr:row>33</xdr:row>
      <xdr:rowOff>10160</xdr:rowOff>
    </xdr:to>
    <xdr:sp macro="" textlink="">
      <xdr:nvSpPr>
        <xdr:cNvPr id="91" name="楕円 90"/>
        <xdr:cNvSpPr/>
      </xdr:nvSpPr>
      <xdr:spPr>
        <a:xfrm>
          <a:off x="40005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130810</xdr:rowOff>
    </xdr:from>
    <xdr:to>
      <xdr:col>23</xdr:col>
      <xdr:colOff>85725</xdr:colOff>
      <xdr:row>32</xdr:row>
      <xdr:rowOff>148802</xdr:rowOff>
    </xdr:to>
    <xdr:cxnSp macro="">
      <xdr:nvCxnSpPr>
        <xdr:cNvPr id="92" name="直線コネクタ 91"/>
        <xdr:cNvCxnSpPr/>
      </xdr:nvCxnSpPr>
      <xdr:spPr>
        <a:xfrm>
          <a:off x="4051300" y="6388735"/>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29633</xdr:rowOff>
    </xdr:from>
    <xdr:to>
      <xdr:col>15</xdr:col>
      <xdr:colOff>187325</xdr:colOff>
      <xdr:row>32</xdr:row>
      <xdr:rowOff>131233</xdr:rowOff>
    </xdr:to>
    <xdr:sp macro="" textlink="">
      <xdr:nvSpPr>
        <xdr:cNvPr id="93" name="楕円 92"/>
        <xdr:cNvSpPr/>
      </xdr:nvSpPr>
      <xdr:spPr>
        <a:xfrm>
          <a:off x="3238500" y="62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80433</xdr:rowOff>
    </xdr:from>
    <xdr:to>
      <xdr:col>19</xdr:col>
      <xdr:colOff>136525</xdr:colOff>
      <xdr:row>32</xdr:row>
      <xdr:rowOff>130810</xdr:rowOff>
    </xdr:to>
    <xdr:cxnSp macro="">
      <xdr:nvCxnSpPr>
        <xdr:cNvPr id="94" name="直線コネクタ 93"/>
        <xdr:cNvCxnSpPr/>
      </xdr:nvCxnSpPr>
      <xdr:spPr>
        <a:xfrm>
          <a:off x="3289300" y="6338358"/>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8043</xdr:rowOff>
    </xdr:from>
    <xdr:to>
      <xdr:col>11</xdr:col>
      <xdr:colOff>187325</xdr:colOff>
      <xdr:row>32</xdr:row>
      <xdr:rowOff>109643</xdr:rowOff>
    </xdr:to>
    <xdr:sp macro="" textlink="">
      <xdr:nvSpPr>
        <xdr:cNvPr id="95" name="楕円 94"/>
        <xdr:cNvSpPr/>
      </xdr:nvSpPr>
      <xdr:spPr>
        <a:xfrm>
          <a:off x="2476500" y="62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58843</xdr:rowOff>
    </xdr:from>
    <xdr:to>
      <xdr:col>15</xdr:col>
      <xdr:colOff>136525</xdr:colOff>
      <xdr:row>32</xdr:row>
      <xdr:rowOff>80433</xdr:rowOff>
    </xdr:to>
    <xdr:cxnSp macro="">
      <xdr:nvCxnSpPr>
        <xdr:cNvPr id="96" name="直線コネクタ 95"/>
        <xdr:cNvCxnSpPr/>
      </xdr:nvCxnSpPr>
      <xdr:spPr>
        <a:xfrm>
          <a:off x="2527300" y="6316768"/>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125518</xdr:rowOff>
    </xdr:from>
    <xdr:to>
      <xdr:col>7</xdr:col>
      <xdr:colOff>187325</xdr:colOff>
      <xdr:row>32</xdr:row>
      <xdr:rowOff>55668</xdr:rowOff>
    </xdr:to>
    <xdr:sp macro="" textlink="">
      <xdr:nvSpPr>
        <xdr:cNvPr id="97" name="楕円 96"/>
        <xdr:cNvSpPr/>
      </xdr:nvSpPr>
      <xdr:spPr>
        <a:xfrm>
          <a:off x="17145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4868</xdr:rowOff>
    </xdr:from>
    <xdr:to>
      <xdr:col>11</xdr:col>
      <xdr:colOff>136525</xdr:colOff>
      <xdr:row>32</xdr:row>
      <xdr:rowOff>58843</xdr:rowOff>
    </xdr:to>
    <xdr:cxnSp macro="">
      <xdr:nvCxnSpPr>
        <xdr:cNvPr id="98" name="直線コネクタ 97"/>
        <xdr:cNvCxnSpPr/>
      </xdr:nvCxnSpPr>
      <xdr:spPr>
        <a:xfrm>
          <a:off x="1765300" y="626279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88917</xdr:rowOff>
    </xdr:from>
    <xdr:ext cx="405111" cy="259045"/>
    <xdr:sp macro="" textlink="">
      <xdr:nvSpPr>
        <xdr:cNvPr id="99" name="n_1aveValue有形固定資産減価償却率"/>
        <xdr:cNvSpPr txBox="1"/>
      </xdr:nvSpPr>
      <xdr:spPr>
        <a:xfrm>
          <a:off x="38360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49335</xdr:rowOff>
    </xdr:from>
    <xdr:ext cx="405111" cy="259045"/>
    <xdr:sp macro="" textlink="">
      <xdr:nvSpPr>
        <xdr:cNvPr id="100" name="n_2aveValue有形固定資産減価償却率"/>
        <xdr:cNvSpPr txBox="1"/>
      </xdr:nvSpPr>
      <xdr:spPr>
        <a:xfrm>
          <a:off x="3086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45737</xdr:rowOff>
    </xdr:from>
    <xdr:ext cx="405111" cy="259045"/>
    <xdr:sp macro="" textlink="">
      <xdr:nvSpPr>
        <xdr:cNvPr id="101" name="n_3aveValue有形固定資産減価償却率"/>
        <xdr:cNvSpPr txBox="1"/>
      </xdr:nvSpPr>
      <xdr:spPr>
        <a:xfrm>
          <a:off x="2324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2557</xdr:rowOff>
    </xdr:from>
    <xdr:ext cx="405111" cy="259045"/>
    <xdr:sp macro="" textlink="">
      <xdr:nvSpPr>
        <xdr:cNvPr id="102" name="n_4aveValue有形固定資産減価償却率"/>
        <xdr:cNvSpPr txBox="1"/>
      </xdr:nvSpPr>
      <xdr:spPr>
        <a:xfrm>
          <a:off x="1562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1287</xdr:rowOff>
    </xdr:from>
    <xdr:ext cx="405111" cy="259045"/>
    <xdr:sp macro="" textlink="">
      <xdr:nvSpPr>
        <xdr:cNvPr id="103" name="n_1mainValue有形固定資産減価償却率"/>
        <xdr:cNvSpPr txBox="1"/>
      </xdr:nvSpPr>
      <xdr:spPr>
        <a:xfrm>
          <a:off x="3836044" y="643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122360</xdr:rowOff>
    </xdr:from>
    <xdr:ext cx="405111" cy="259045"/>
    <xdr:sp macro="" textlink="">
      <xdr:nvSpPr>
        <xdr:cNvPr id="104" name="n_2mainValue有形固定資産減価償却率"/>
        <xdr:cNvSpPr txBox="1"/>
      </xdr:nvSpPr>
      <xdr:spPr>
        <a:xfrm>
          <a:off x="3086744" y="6380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100770</xdr:rowOff>
    </xdr:from>
    <xdr:ext cx="405111" cy="259045"/>
    <xdr:sp macro="" textlink="">
      <xdr:nvSpPr>
        <xdr:cNvPr id="105" name="n_3mainValue有形固定資産減価償却率"/>
        <xdr:cNvSpPr txBox="1"/>
      </xdr:nvSpPr>
      <xdr:spPr>
        <a:xfrm>
          <a:off x="23247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46795</xdr:rowOff>
    </xdr:from>
    <xdr:ext cx="405111" cy="259045"/>
    <xdr:sp macro="" textlink="">
      <xdr:nvSpPr>
        <xdr:cNvPr id="106" name="n_4mainValue有形固定資産減価償却率"/>
        <xdr:cNvSpPr txBox="1"/>
      </xdr:nvSpPr>
      <xdr:spPr>
        <a:xfrm>
          <a:off x="1562744" y="630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３年度と比較すると比率は悪化したものの、全国的な要因である臨時財政対策債の発行可能額の大幅な減少が大きく影響しており、充当可能財源である基金残高自体は増加している。今後は、公共施設等の再編整備等の大型事業が予定されていることから、基金の取り崩しや償還元金の増加等により比率が悪化傾向になることが予測されるため、財源確保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121885</xdr:rowOff>
    </xdr:to>
    <xdr:cxnSp macro="">
      <xdr:nvCxnSpPr>
        <xdr:cNvPr id="135" name="直線コネクタ 134"/>
        <xdr:cNvCxnSpPr/>
      </xdr:nvCxnSpPr>
      <xdr:spPr>
        <a:xfrm flipV="1">
          <a:off x="14793595" y="5312833"/>
          <a:ext cx="1269" cy="1238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125712</xdr:rowOff>
    </xdr:from>
    <xdr:ext cx="560923" cy="259045"/>
    <xdr:sp macro="" textlink="">
      <xdr:nvSpPr>
        <xdr:cNvPr id="136" name="債務償還比率最小値テキスト"/>
        <xdr:cNvSpPr txBox="1"/>
      </xdr:nvSpPr>
      <xdr:spPr>
        <a:xfrm>
          <a:off x="14846300" y="655508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121885</xdr:rowOff>
    </xdr:from>
    <xdr:to>
      <xdr:col>76</xdr:col>
      <xdr:colOff>111125</xdr:colOff>
      <xdr:row>33</xdr:row>
      <xdr:rowOff>121885</xdr:rowOff>
    </xdr:to>
    <xdr:cxnSp macro="">
      <xdr:nvCxnSpPr>
        <xdr:cNvPr id="137" name="直線コネクタ 136"/>
        <xdr:cNvCxnSpPr/>
      </xdr:nvCxnSpPr>
      <xdr:spPr>
        <a:xfrm>
          <a:off x="14706600" y="6551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134030</xdr:rowOff>
    </xdr:from>
    <xdr:ext cx="469744" cy="259045"/>
    <xdr:sp macro="" textlink="">
      <xdr:nvSpPr>
        <xdr:cNvPr id="140" name="債務償還比率平均値テキスト"/>
        <xdr:cNvSpPr txBox="1"/>
      </xdr:nvSpPr>
      <xdr:spPr>
        <a:xfrm>
          <a:off x="14846300" y="58776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155603</xdr:rowOff>
    </xdr:from>
    <xdr:to>
      <xdr:col>76</xdr:col>
      <xdr:colOff>73025</xdr:colOff>
      <xdr:row>30</xdr:row>
      <xdr:rowOff>85753</xdr:rowOff>
    </xdr:to>
    <xdr:sp macro="" textlink="">
      <xdr:nvSpPr>
        <xdr:cNvPr id="141" name="フローチャート: 判断 140"/>
        <xdr:cNvSpPr/>
      </xdr:nvSpPr>
      <xdr:spPr>
        <a:xfrm>
          <a:off x="147447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109665</xdr:rowOff>
    </xdr:from>
    <xdr:to>
      <xdr:col>72</xdr:col>
      <xdr:colOff>123825</xdr:colOff>
      <xdr:row>30</xdr:row>
      <xdr:rowOff>39815</xdr:rowOff>
    </xdr:to>
    <xdr:sp macro="" textlink="">
      <xdr:nvSpPr>
        <xdr:cNvPr id="142" name="フローチャート: 判断 141"/>
        <xdr:cNvSpPr/>
      </xdr:nvSpPr>
      <xdr:spPr>
        <a:xfrm>
          <a:off x="14033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106257</xdr:rowOff>
    </xdr:from>
    <xdr:to>
      <xdr:col>68</xdr:col>
      <xdr:colOff>123825</xdr:colOff>
      <xdr:row>31</xdr:row>
      <xdr:rowOff>36407</xdr:rowOff>
    </xdr:to>
    <xdr:sp macro="" textlink="">
      <xdr:nvSpPr>
        <xdr:cNvPr id="143" name="フローチャート: 判断 142"/>
        <xdr:cNvSpPr/>
      </xdr:nvSpPr>
      <xdr:spPr>
        <a:xfrm>
          <a:off x="13271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110695</xdr:rowOff>
    </xdr:from>
    <xdr:to>
      <xdr:col>64</xdr:col>
      <xdr:colOff>123825</xdr:colOff>
      <xdr:row>31</xdr:row>
      <xdr:rowOff>40845</xdr:rowOff>
    </xdr:to>
    <xdr:sp macro="" textlink="">
      <xdr:nvSpPr>
        <xdr:cNvPr id="144" name="フローチャート: 判断 143"/>
        <xdr:cNvSpPr/>
      </xdr:nvSpPr>
      <xdr:spPr>
        <a:xfrm>
          <a:off x="12509500"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91743</xdr:rowOff>
    </xdr:from>
    <xdr:to>
      <xdr:col>60</xdr:col>
      <xdr:colOff>123825</xdr:colOff>
      <xdr:row>31</xdr:row>
      <xdr:rowOff>21893</xdr:rowOff>
    </xdr:to>
    <xdr:sp macro="" textlink="">
      <xdr:nvSpPr>
        <xdr:cNvPr id="145" name="フローチャート: 判断 144"/>
        <xdr:cNvSpPr/>
      </xdr:nvSpPr>
      <xdr:spPr>
        <a:xfrm>
          <a:off x="11747500" y="600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143009</xdr:rowOff>
    </xdr:from>
    <xdr:to>
      <xdr:col>76</xdr:col>
      <xdr:colOff>73025</xdr:colOff>
      <xdr:row>30</xdr:row>
      <xdr:rowOff>73159</xdr:rowOff>
    </xdr:to>
    <xdr:sp macro="" textlink="">
      <xdr:nvSpPr>
        <xdr:cNvPr id="151" name="楕円 150"/>
        <xdr:cNvSpPr/>
      </xdr:nvSpPr>
      <xdr:spPr>
        <a:xfrm>
          <a:off x="14744700" y="588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165886</xdr:rowOff>
    </xdr:from>
    <xdr:ext cx="469744" cy="259045"/>
    <xdr:sp macro="" textlink="">
      <xdr:nvSpPr>
        <xdr:cNvPr id="152" name="債務償還比率該当値テキスト"/>
        <xdr:cNvSpPr txBox="1"/>
      </xdr:nvSpPr>
      <xdr:spPr>
        <a:xfrm>
          <a:off x="14846300" y="5738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86395</xdr:rowOff>
    </xdr:from>
    <xdr:to>
      <xdr:col>72</xdr:col>
      <xdr:colOff>123825</xdr:colOff>
      <xdr:row>30</xdr:row>
      <xdr:rowOff>16545</xdr:rowOff>
    </xdr:to>
    <xdr:sp macro="" textlink="">
      <xdr:nvSpPr>
        <xdr:cNvPr id="153" name="楕円 152"/>
        <xdr:cNvSpPr/>
      </xdr:nvSpPr>
      <xdr:spPr>
        <a:xfrm>
          <a:off x="14033500" y="58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137195</xdr:rowOff>
    </xdr:from>
    <xdr:to>
      <xdr:col>76</xdr:col>
      <xdr:colOff>22225</xdr:colOff>
      <xdr:row>30</xdr:row>
      <xdr:rowOff>22359</xdr:rowOff>
    </xdr:to>
    <xdr:cxnSp macro="">
      <xdr:nvCxnSpPr>
        <xdr:cNvPr id="154" name="直線コネクタ 153"/>
        <xdr:cNvCxnSpPr/>
      </xdr:nvCxnSpPr>
      <xdr:spPr>
        <a:xfrm>
          <a:off x="14084300" y="5880770"/>
          <a:ext cx="711200" cy="5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121370</xdr:rowOff>
    </xdr:from>
    <xdr:to>
      <xdr:col>68</xdr:col>
      <xdr:colOff>123825</xdr:colOff>
      <xdr:row>31</xdr:row>
      <xdr:rowOff>51520</xdr:rowOff>
    </xdr:to>
    <xdr:sp macro="" textlink="">
      <xdr:nvSpPr>
        <xdr:cNvPr id="155" name="楕円 154"/>
        <xdr:cNvSpPr/>
      </xdr:nvSpPr>
      <xdr:spPr>
        <a:xfrm>
          <a:off x="13271500" y="603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137195</xdr:rowOff>
    </xdr:from>
    <xdr:to>
      <xdr:col>72</xdr:col>
      <xdr:colOff>73025</xdr:colOff>
      <xdr:row>31</xdr:row>
      <xdr:rowOff>720</xdr:rowOff>
    </xdr:to>
    <xdr:cxnSp macro="">
      <xdr:nvCxnSpPr>
        <xdr:cNvPr id="156" name="直線コネクタ 155"/>
        <xdr:cNvCxnSpPr/>
      </xdr:nvCxnSpPr>
      <xdr:spPr>
        <a:xfrm flipV="1">
          <a:off x="13322300" y="5880770"/>
          <a:ext cx="762000" cy="20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81908</xdr:rowOff>
    </xdr:from>
    <xdr:to>
      <xdr:col>64</xdr:col>
      <xdr:colOff>123825</xdr:colOff>
      <xdr:row>31</xdr:row>
      <xdr:rowOff>12058</xdr:rowOff>
    </xdr:to>
    <xdr:sp macro="" textlink="">
      <xdr:nvSpPr>
        <xdr:cNvPr id="157" name="楕円 156"/>
        <xdr:cNvSpPr/>
      </xdr:nvSpPr>
      <xdr:spPr>
        <a:xfrm>
          <a:off x="12509500" y="599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132708</xdr:rowOff>
    </xdr:from>
    <xdr:to>
      <xdr:col>68</xdr:col>
      <xdr:colOff>73025</xdr:colOff>
      <xdr:row>31</xdr:row>
      <xdr:rowOff>720</xdr:rowOff>
    </xdr:to>
    <xdr:cxnSp macro="">
      <xdr:nvCxnSpPr>
        <xdr:cNvPr id="158" name="直線コネクタ 157"/>
        <xdr:cNvCxnSpPr/>
      </xdr:nvCxnSpPr>
      <xdr:spPr>
        <a:xfrm>
          <a:off x="12560300" y="6047733"/>
          <a:ext cx="762000" cy="3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37599</xdr:rowOff>
    </xdr:from>
    <xdr:to>
      <xdr:col>60</xdr:col>
      <xdr:colOff>123825</xdr:colOff>
      <xdr:row>31</xdr:row>
      <xdr:rowOff>139199</xdr:rowOff>
    </xdr:to>
    <xdr:sp macro="" textlink="">
      <xdr:nvSpPr>
        <xdr:cNvPr id="159" name="楕円 158"/>
        <xdr:cNvSpPr/>
      </xdr:nvSpPr>
      <xdr:spPr>
        <a:xfrm>
          <a:off x="11747500" y="612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132708</xdr:rowOff>
    </xdr:from>
    <xdr:to>
      <xdr:col>64</xdr:col>
      <xdr:colOff>73025</xdr:colOff>
      <xdr:row>31</xdr:row>
      <xdr:rowOff>88399</xdr:rowOff>
    </xdr:to>
    <xdr:cxnSp macro="">
      <xdr:nvCxnSpPr>
        <xdr:cNvPr id="160" name="直線コネクタ 159"/>
        <xdr:cNvCxnSpPr/>
      </xdr:nvCxnSpPr>
      <xdr:spPr>
        <a:xfrm flipV="1">
          <a:off x="11798300" y="6047733"/>
          <a:ext cx="762000" cy="12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30942</xdr:rowOff>
    </xdr:from>
    <xdr:ext cx="469744" cy="259045"/>
    <xdr:sp macro="" textlink="">
      <xdr:nvSpPr>
        <xdr:cNvPr id="161" name="n_1aveValue債務償還比率"/>
        <xdr:cNvSpPr txBox="1"/>
      </xdr:nvSpPr>
      <xdr:spPr>
        <a:xfrm>
          <a:off x="138367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52934</xdr:rowOff>
    </xdr:from>
    <xdr:ext cx="469744" cy="259045"/>
    <xdr:sp macro="" textlink="">
      <xdr:nvSpPr>
        <xdr:cNvPr id="162" name="n_2aveValue債務償還比率"/>
        <xdr:cNvSpPr txBox="1"/>
      </xdr:nvSpPr>
      <xdr:spPr>
        <a:xfrm>
          <a:off x="13087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31972</xdr:rowOff>
    </xdr:from>
    <xdr:ext cx="469744" cy="259045"/>
    <xdr:sp macro="" textlink="">
      <xdr:nvSpPr>
        <xdr:cNvPr id="163" name="n_3aveValue債務償還比率"/>
        <xdr:cNvSpPr txBox="1"/>
      </xdr:nvSpPr>
      <xdr:spPr>
        <a:xfrm>
          <a:off x="12325427" y="61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38420</xdr:rowOff>
    </xdr:from>
    <xdr:ext cx="469744" cy="259045"/>
    <xdr:sp macro="" textlink="">
      <xdr:nvSpPr>
        <xdr:cNvPr id="164" name="n_4aveValue債務償還比率"/>
        <xdr:cNvSpPr txBox="1"/>
      </xdr:nvSpPr>
      <xdr:spPr>
        <a:xfrm>
          <a:off x="11563427" y="578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33072</xdr:rowOff>
    </xdr:from>
    <xdr:ext cx="469744" cy="259045"/>
    <xdr:sp macro="" textlink="">
      <xdr:nvSpPr>
        <xdr:cNvPr id="165" name="n_1mainValue債務償還比率"/>
        <xdr:cNvSpPr txBox="1"/>
      </xdr:nvSpPr>
      <xdr:spPr>
        <a:xfrm>
          <a:off x="13836727" y="560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42647</xdr:rowOff>
    </xdr:from>
    <xdr:ext cx="469744" cy="259045"/>
    <xdr:sp macro="" textlink="">
      <xdr:nvSpPr>
        <xdr:cNvPr id="166" name="n_2mainValue債務償還比率"/>
        <xdr:cNvSpPr txBox="1"/>
      </xdr:nvSpPr>
      <xdr:spPr>
        <a:xfrm>
          <a:off x="13087427" y="612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28585</xdr:rowOff>
    </xdr:from>
    <xdr:ext cx="469744" cy="259045"/>
    <xdr:sp macro="" textlink="">
      <xdr:nvSpPr>
        <xdr:cNvPr id="167" name="n_3mainValue債務償還比率"/>
        <xdr:cNvSpPr txBox="1"/>
      </xdr:nvSpPr>
      <xdr:spPr>
        <a:xfrm>
          <a:off x="12325427" y="577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130326</xdr:rowOff>
    </xdr:from>
    <xdr:ext cx="469744" cy="259045"/>
    <xdr:sp macro="" textlink="">
      <xdr:nvSpPr>
        <xdr:cNvPr id="168" name="n_4mainValue債務償還比率"/>
        <xdr:cNvSpPr txBox="1"/>
      </xdr:nvSpPr>
      <xdr:spPr>
        <a:xfrm>
          <a:off x="11563427" y="621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55,721
55,078
103.58
29,080,225
26,604,532
2,417,506
15,386,536
19,849,149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37338</xdr:rowOff>
    </xdr:from>
    <xdr:to>
      <xdr:col>24</xdr:col>
      <xdr:colOff>62865</xdr:colOff>
      <xdr:row>39</xdr:row>
      <xdr:rowOff>163068</xdr:rowOff>
    </xdr:to>
    <xdr:cxnSp macro="">
      <xdr:nvCxnSpPr>
        <xdr:cNvPr id="55" name="直線コネクタ 54"/>
        <xdr:cNvCxnSpPr/>
      </xdr:nvCxnSpPr>
      <xdr:spPr>
        <a:xfrm flipV="1">
          <a:off x="4634865" y="5695188"/>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166895</xdr:rowOff>
    </xdr:from>
    <xdr:ext cx="405111" cy="259045"/>
    <xdr:sp macro="" textlink="">
      <xdr:nvSpPr>
        <xdr:cNvPr id="56" name="【道路】&#10;有形固定資産減価償却率最小値テキスト"/>
        <xdr:cNvSpPr txBox="1"/>
      </xdr:nvSpPr>
      <xdr:spPr>
        <a:xfrm>
          <a:off x="4673600" y="6853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163068</xdr:rowOff>
    </xdr:from>
    <xdr:to>
      <xdr:col>24</xdr:col>
      <xdr:colOff>152400</xdr:colOff>
      <xdr:row>39</xdr:row>
      <xdr:rowOff>163068</xdr:rowOff>
    </xdr:to>
    <xdr:cxnSp macro="">
      <xdr:nvCxnSpPr>
        <xdr:cNvPr id="57" name="直線コネクタ 56"/>
        <xdr:cNvCxnSpPr/>
      </xdr:nvCxnSpPr>
      <xdr:spPr>
        <a:xfrm>
          <a:off x="4546600" y="6849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155465</xdr:rowOff>
    </xdr:from>
    <xdr:ext cx="405111" cy="259045"/>
    <xdr:sp macro="" textlink="">
      <xdr:nvSpPr>
        <xdr:cNvPr id="58" name="【道路】&#10;有形固定資産減価償却率最大値テキスト"/>
        <xdr:cNvSpPr txBox="1"/>
      </xdr:nvSpPr>
      <xdr:spPr>
        <a:xfrm>
          <a:off x="4673600" y="547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37338</xdr:rowOff>
    </xdr:from>
    <xdr:to>
      <xdr:col>24</xdr:col>
      <xdr:colOff>152400</xdr:colOff>
      <xdr:row>33</xdr:row>
      <xdr:rowOff>37338</xdr:rowOff>
    </xdr:to>
    <xdr:cxnSp macro="">
      <xdr:nvCxnSpPr>
        <xdr:cNvPr id="59" name="直線コネクタ 58"/>
        <xdr:cNvCxnSpPr/>
      </xdr:nvCxnSpPr>
      <xdr:spPr>
        <a:xfrm>
          <a:off x="4546600" y="569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146575</xdr:rowOff>
    </xdr:from>
    <xdr:ext cx="405111" cy="259045"/>
    <xdr:sp macro="" textlink="">
      <xdr:nvSpPr>
        <xdr:cNvPr id="60" name="【道路】&#10;有形固定資産減価償却率平均値テキスト"/>
        <xdr:cNvSpPr txBox="1"/>
      </xdr:nvSpPr>
      <xdr:spPr>
        <a:xfrm>
          <a:off x="4673600" y="614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123698</xdr:rowOff>
    </xdr:from>
    <xdr:to>
      <xdr:col>24</xdr:col>
      <xdr:colOff>114300</xdr:colOff>
      <xdr:row>37</xdr:row>
      <xdr:rowOff>53848</xdr:rowOff>
    </xdr:to>
    <xdr:sp macro="" textlink="">
      <xdr:nvSpPr>
        <xdr:cNvPr id="61" name="フローチャート: 判断 60"/>
        <xdr:cNvSpPr/>
      </xdr:nvSpPr>
      <xdr:spPr>
        <a:xfrm>
          <a:off x="45847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89408</xdr:rowOff>
    </xdr:from>
    <xdr:to>
      <xdr:col>20</xdr:col>
      <xdr:colOff>38100</xdr:colOff>
      <xdr:row>37</xdr:row>
      <xdr:rowOff>19558</xdr:rowOff>
    </xdr:to>
    <xdr:sp macro="" textlink="">
      <xdr:nvSpPr>
        <xdr:cNvPr id="62" name="フローチャート: 判断 61"/>
        <xdr:cNvSpPr/>
      </xdr:nvSpPr>
      <xdr:spPr>
        <a:xfrm>
          <a:off x="3746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48260</xdr:rowOff>
    </xdr:from>
    <xdr:to>
      <xdr:col>15</xdr:col>
      <xdr:colOff>101600</xdr:colOff>
      <xdr:row>36</xdr:row>
      <xdr:rowOff>149860</xdr:rowOff>
    </xdr:to>
    <xdr:sp macro="" textlink="">
      <xdr:nvSpPr>
        <xdr:cNvPr id="63" name="フローチャート: 判断 62"/>
        <xdr:cNvSpPr/>
      </xdr:nvSpPr>
      <xdr:spPr>
        <a:xfrm>
          <a:off x="2857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32258</xdr:rowOff>
    </xdr:from>
    <xdr:to>
      <xdr:col>10</xdr:col>
      <xdr:colOff>165100</xdr:colOff>
      <xdr:row>36</xdr:row>
      <xdr:rowOff>133858</xdr:rowOff>
    </xdr:to>
    <xdr:sp macro="" textlink="">
      <xdr:nvSpPr>
        <xdr:cNvPr id="64" name="フローチャート: 判断 63"/>
        <xdr:cNvSpPr/>
      </xdr:nvSpPr>
      <xdr:spPr>
        <a:xfrm>
          <a:off x="1968500" y="62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153416</xdr:rowOff>
    </xdr:from>
    <xdr:to>
      <xdr:col>6</xdr:col>
      <xdr:colOff>38100</xdr:colOff>
      <xdr:row>36</xdr:row>
      <xdr:rowOff>83566</xdr:rowOff>
    </xdr:to>
    <xdr:sp macro="" textlink="">
      <xdr:nvSpPr>
        <xdr:cNvPr id="65" name="フローチャート: 判断 64"/>
        <xdr:cNvSpPr/>
      </xdr:nvSpPr>
      <xdr:spPr>
        <a:xfrm>
          <a:off x="1079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xdr:rowOff>
    </xdr:from>
    <xdr:to>
      <xdr:col>24</xdr:col>
      <xdr:colOff>114300</xdr:colOff>
      <xdr:row>37</xdr:row>
      <xdr:rowOff>115570</xdr:rowOff>
    </xdr:to>
    <xdr:sp macro="" textlink="">
      <xdr:nvSpPr>
        <xdr:cNvPr id="71" name="楕円 70"/>
        <xdr:cNvSpPr/>
      </xdr:nvSpPr>
      <xdr:spPr>
        <a:xfrm>
          <a:off x="4584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163847</xdr:rowOff>
    </xdr:from>
    <xdr:ext cx="405111" cy="259045"/>
    <xdr:sp macro="" textlink="">
      <xdr:nvSpPr>
        <xdr:cNvPr id="72" name="【道路】&#10;有形固定資産減価償却率該当値テキスト"/>
        <xdr:cNvSpPr txBox="1"/>
      </xdr:nvSpPr>
      <xdr:spPr>
        <a:xfrm>
          <a:off x="4673600"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151130</xdr:rowOff>
    </xdr:from>
    <xdr:to>
      <xdr:col>20</xdr:col>
      <xdr:colOff>38100</xdr:colOff>
      <xdr:row>37</xdr:row>
      <xdr:rowOff>81280</xdr:rowOff>
    </xdr:to>
    <xdr:sp macro="" textlink="">
      <xdr:nvSpPr>
        <xdr:cNvPr id="73" name="楕円 72"/>
        <xdr:cNvSpPr/>
      </xdr:nvSpPr>
      <xdr:spPr>
        <a:xfrm>
          <a:off x="3746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30480</xdr:rowOff>
    </xdr:from>
    <xdr:to>
      <xdr:col>24</xdr:col>
      <xdr:colOff>63500</xdr:colOff>
      <xdr:row>37</xdr:row>
      <xdr:rowOff>64770</xdr:rowOff>
    </xdr:to>
    <xdr:cxnSp macro="">
      <xdr:nvCxnSpPr>
        <xdr:cNvPr id="74" name="直線コネクタ 73"/>
        <xdr:cNvCxnSpPr/>
      </xdr:nvCxnSpPr>
      <xdr:spPr>
        <a:xfrm>
          <a:off x="3797300" y="63741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107696</xdr:rowOff>
    </xdr:from>
    <xdr:to>
      <xdr:col>15</xdr:col>
      <xdr:colOff>101600</xdr:colOff>
      <xdr:row>37</xdr:row>
      <xdr:rowOff>37846</xdr:rowOff>
    </xdr:to>
    <xdr:sp macro="" textlink="">
      <xdr:nvSpPr>
        <xdr:cNvPr id="75" name="楕円 74"/>
        <xdr:cNvSpPr/>
      </xdr:nvSpPr>
      <xdr:spPr>
        <a:xfrm>
          <a:off x="28575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158496</xdr:rowOff>
    </xdr:from>
    <xdr:to>
      <xdr:col>19</xdr:col>
      <xdr:colOff>177800</xdr:colOff>
      <xdr:row>37</xdr:row>
      <xdr:rowOff>30480</xdr:rowOff>
    </xdr:to>
    <xdr:cxnSp macro="">
      <xdr:nvCxnSpPr>
        <xdr:cNvPr id="76" name="直線コネクタ 75"/>
        <xdr:cNvCxnSpPr/>
      </xdr:nvCxnSpPr>
      <xdr:spPr>
        <a:xfrm>
          <a:off x="2908300" y="633069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64262</xdr:rowOff>
    </xdr:from>
    <xdr:to>
      <xdr:col>10</xdr:col>
      <xdr:colOff>165100</xdr:colOff>
      <xdr:row>36</xdr:row>
      <xdr:rowOff>165862</xdr:rowOff>
    </xdr:to>
    <xdr:sp macro="" textlink="">
      <xdr:nvSpPr>
        <xdr:cNvPr id="77" name="楕円 76"/>
        <xdr:cNvSpPr/>
      </xdr:nvSpPr>
      <xdr:spPr>
        <a:xfrm>
          <a:off x="19685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115062</xdr:rowOff>
    </xdr:from>
    <xdr:to>
      <xdr:col>15</xdr:col>
      <xdr:colOff>50800</xdr:colOff>
      <xdr:row>36</xdr:row>
      <xdr:rowOff>158496</xdr:rowOff>
    </xdr:to>
    <xdr:cxnSp macro="">
      <xdr:nvCxnSpPr>
        <xdr:cNvPr id="78" name="直線コネクタ 77"/>
        <xdr:cNvCxnSpPr/>
      </xdr:nvCxnSpPr>
      <xdr:spPr>
        <a:xfrm>
          <a:off x="2019300" y="628726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18542</xdr:rowOff>
    </xdr:from>
    <xdr:to>
      <xdr:col>6</xdr:col>
      <xdr:colOff>38100</xdr:colOff>
      <xdr:row>36</xdr:row>
      <xdr:rowOff>120142</xdr:rowOff>
    </xdr:to>
    <xdr:sp macro="" textlink="">
      <xdr:nvSpPr>
        <xdr:cNvPr id="79" name="楕円 78"/>
        <xdr:cNvSpPr/>
      </xdr:nvSpPr>
      <xdr:spPr>
        <a:xfrm>
          <a:off x="1079500" y="61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69342</xdr:rowOff>
    </xdr:from>
    <xdr:to>
      <xdr:col>10</xdr:col>
      <xdr:colOff>114300</xdr:colOff>
      <xdr:row>36</xdr:row>
      <xdr:rowOff>115062</xdr:rowOff>
    </xdr:to>
    <xdr:cxnSp macro="">
      <xdr:nvCxnSpPr>
        <xdr:cNvPr id="80" name="直線コネクタ 79"/>
        <xdr:cNvCxnSpPr/>
      </xdr:nvCxnSpPr>
      <xdr:spPr>
        <a:xfrm>
          <a:off x="1130300" y="624154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36085</xdr:rowOff>
    </xdr:from>
    <xdr:ext cx="405111" cy="259045"/>
    <xdr:sp macro="" textlink="">
      <xdr:nvSpPr>
        <xdr:cNvPr id="81" name="n_1aveValue【道路】&#10;有形固定資産減価償却率"/>
        <xdr:cNvSpPr txBox="1"/>
      </xdr:nvSpPr>
      <xdr:spPr>
        <a:xfrm>
          <a:off x="35820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166387</xdr:rowOff>
    </xdr:from>
    <xdr:ext cx="405111" cy="259045"/>
    <xdr:sp macro="" textlink="">
      <xdr:nvSpPr>
        <xdr:cNvPr id="82" name="n_2aveValue【道路】&#10;有形固定資産減価償却率"/>
        <xdr:cNvSpPr txBox="1"/>
      </xdr:nvSpPr>
      <xdr:spPr>
        <a:xfrm>
          <a:off x="2705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150385</xdr:rowOff>
    </xdr:from>
    <xdr:ext cx="405111" cy="259045"/>
    <xdr:sp macro="" textlink="">
      <xdr:nvSpPr>
        <xdr:cNvPr id="83" name="n_3aveValue【道路】&#10;有形固定資産減価償却率"/>
        <xdr:cNvSpPr txBox="1"/>
      </xdr:nvSpPr>
      <xdr:spPr>
        <a:xfrm>
          <a:off x="1816744" y="597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100093</xdr:rowOff>
    </xdr:from>
    <xdr:ext cx="405111" cy="259045"/>
    <xdr:sp macro="" textlink="">
      <xdr:nvSpPr>
        <xdr:cNvPr id="84" name="n_4aveValue【道路】&#10;有形固定資産減価償却率"/>
        <xdr:cNvSpPr txBox="1"/>
      </xdr:nvSpPr>
      <xdr:spPr>
        <a:xfrm>
          <a:off x="927744" y="592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72407</xdr:rowOff>
    </xdr:from>
    <xdr:ext cx="405111" cy="259045"/>
    <xdr:sp macro="" textlink="">
      <xdr:nvSpPr>
        <xdr:cNvPr id="85" name="n_1mainValue【道路】&#10;有形固定資産減価償却率"/>
        <xdr:cNvSpPr txBox="1"/>
      </xdr:nvSpPr>
      <xdr:spPr>
        <a:xfrm>
          <a:off x="35820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28973</xdr:rowOff>
    </xdr:from>
    <xdr:ext cx="405111" cy="259045"/>
    <xdr:sp macro="" textlink="">
      <xdr:nvSpPr>
        <xdr:cNvPr id="86" name="n_2mainValue【道路】&#10;有形固定資産減価償却率"/>
        <xdr:cNvSpPr txBox="1"/>
      </xdr:nvSpPr>
      <xdr:spPr>
        <a:xfrm>
          <a:off x="2705744" y="637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156989</xdr:rowOff>
    </xdr:from>
    <xdr:ext cx="405111" cy="259045"/>
    <xdr:sp macro="" textlink="">
      <xdr:nvSpPr>
        <xdr:cNvPr id="87" name="n_3mainValue【道路】&#10;有形固定資産減価償却率"/>
        <xdr:cNvSpPr txBox="1"/>
      </xdr:nvSpPr>
      <xdr:spPr>
        <a:xfrm>
          <a:off x="1816744" y="632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111269</xdr:rowOff>
    </xdr:from>
    <xdr:ext cx="405111" cy="259045"/>
    <xdr:sp macro="" textlink="">
      <xdr:nvSpPr>
        <xdr:cNvPr id="88" name="n_4mainValue【道路】&#10;有形固定資産減価償却率"/>
        <xdr:cNvSpPr txBox="1"/>
      </xdr:nvSpPr>
      <xdr:spPr>
        <a:xfrm>
          <a:off x="927744" y="628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38955</xdr:rowOff>
    </xdr:from>
    <xdr:to>
      <xdr:col>54</xdr:col>
      <xdr:colOff>189865</xdr:colOff>
      <xdr:row>42</xdr:row>
      <xdr:rowOff>34579</xdr:rowOff>
    </xdr:to>
    <xdr:cxnSp macro="">
      <xdr:nvCxnSpPr>
        <xdr:cNvPr id="114" name="直線コネクタ 113"/>
        <xdr:cNvCxnSpPr/>
      </xdr:nvCxnSpPr>
      <xdr:spPr>
        <a:xfrm flipV="1">
          <a:off x="10476865" y="5868255"/>
          <a:ext cx="0" cy="1367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38406</xdr:rowOff>
    </xdr:from>
    <xdr:ext cx="469744" cy="259045"/>
    <xdr:sp macro="" textlink="">
      <xdr:nvSpPr>
        <xdr:cNvPr id="115" name="【道路】&#10;一人当たり延長最小値テキスト"/>
        <xdr:cNvSpPr txBox="1"/>
      </xdr:nvSpPr>
      <xdr:spPr>
        <a:xfrm>
          <a:off x="10515600" y="723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34579</xdr:rowOff>
    </xdr:from>
    <xdr:to>
      <xdr:col>55</xdr:col>
      <xdr:colOff>88900</xdr:colOff>
      <xdr:row>42</xdr:row>
      <xdr:rowOff>34579</xdr:rowOff>
    </xdr:to>
    <xdr:cxnSp macro="">
      <xdr:nvCxnSpPr>
        <xdr:cNvPr id="116" name="直線コネクタ 115"/>
        <xdr:cNvCxnSpPr/>
      </xdr:nvCxnSpPr>
      <xdr:spPr>
        <a:xfrm>
          <a:off x="10388600" y="7235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157082</xdr:rowOff>
    </xdr:from>
    <xdr:ext cx="534377" cy="259045"/>
    <xdr:sp macro="" textlink="">
      <xdr:nvSpPr>
        <xdr:cNvPr id="117" name="【道路】&#10;一人当たり延長最大値テキスト"/>
        <xdr:cNvSpPr txBox="1"/>
      </xdr:nvSpPr>
      <xdr:spPr>
        <a:xfrm>
          <a:off x="10515600" y="56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38955</xdr:rowOff>
    </xdr:from>
    <xdr:to>
      <xdr:col>55</xdr:col>
      <xdr:colOff>88900</xdr:colOff>
      <xdr:row>34</xdr:row>
      <xdr:rowOff>38955</xdr:rowOff>
    </xdr:to>
    <xdr:cxnSp macro="">
      <xdr:nvCxnSpPr>
        <xdr:cNvPr id="118" name="直線コネクタ 117"/>
        <xdr:cNvCxnSpPr/>
      </xdr:nvCxnSpPr>
      <xdr:spPr>
        <a:xfrm>
          <a:off x="10388600" y="5868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170790</xdr:rowOff>
    </xdr:from>
    <xdr:ext cx="534377" cy="259045"/>
    <xdr:sp macro="" textlink="">
      <xdr:nvSpPr>
        <xdr:cNvPr id="119" name="【道路】&#10;一人当たり延長平均値テキスト"/>
        <xdr:cNvSpPr txBox="1"/>
      </xdr:nvSpPr>
      <xdr:spPr>
        <a:xfrm>
          <a:off x="10515600" y="68573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147913</xdr:rowOff>
    </xdr:from>
    <xdr:to>
      <xdr:col>55</xdr:col>
      <xdr:colOff>50800</xdr:colOff>
      <xdr:row>41</xdr:row>
      <xdr:rowOff>78063</xdr:rowOff>
    </xdr:to>
    <xdr:sp macro="" textlink="">
      <xdr:nvSpPr>
        <xdr:cNvPr id="120" name="フローチャート: 判断 119"/>
        <xdr:cNvSpPr/>
      </xdr:nvSpPr>
      <xdr:spPr>
        <a:xfrm>
          <a:off x="10426700" y="700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146624</xdr:rowOff>
    </xdr:from>
    <xdr:to>
      <xdr:col>50</xdr:col>
      <xdr:colOff>165100</xdr:colOff>
      <xdr:row>41</xdr:row>
      <xdr:rowOff>76774</xdr:rowOff>
    </xdr:to>
    <xdr:sp macro="" textlink="">
      <xdr:nvSpPr>
        <xdr:cNvPr id="121" name="フローチャート: 判断 120"/>
        <xdr:cNvSpPr/>
      </xdr:nvSpPr>
      <xdr:spPr>
        <a:xfrm>
          <a:off x="9588500" y="70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168684</xdr:rowOff>
    </xdr:from>
    <xdr:to>
      <xdr:col>46</xdr:col>
      <xdr:colOff>38100</xdr:colOff>
      <xdr:row>41</xdr:row>
      <xdr:rowOff>98834</xdr:rowOff>
    </xdr:to>
    <xdr:sp macro="" textlink="">
      <xdr:nvSpPr>
        <xdr:cNvPr id="122" name="フローチャート: 判断 121"/>
        <xdr:cNvSpPr/>
      </xdr:nvSpPr>
      <xdr:spPr>
        <a:xfrm>
          <a:off x="8699500" y="702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162592</xdr:rowOff>
    </xdr:from>
    <xdr:to>
      <xdr:col>41</xdr:col>
      <xdr:colOff>101600</xdr:colOff>
      <xdr:row>41</xdr:row>
      <xdr:rowOff>92742</xdr:rowOff>
    </xdr:to>
    <xdr:sp macro="" textlink="">
      <xdr:nvSpPr>
        <xdr:cNvPr id="123" name="フローチャート: 判断 122"/>
        <xdr:cNvSpPr/>
      </xdr:nvSpPr>
      <xdr:spPr>
        <a:xfrm>
          <a:off x="7810500" y="702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165222</xdr:rowOff>
    </xdr:from>
    <xdr:to>
      <xdr:col>36</xdr:col>
      <xdr:colOff>165100</xdr:colOff>
      <xdr:row>41</xdr:row>
      <xdr:rowOff>95372</xdr:rowOff>
    </xdr:to>
    <xdr:sp macro="" textlink="">
      <xdr:nvSpPr>
        <xdr:cNvPr id="124" name="フローチャート: 判断 123"/>
        <xdr:cNvSpPr/>
      </xdr:nvSpPr>
      <xdr:spPr>
        <a:xfrm>
          <a:off x="6921500" y="702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70712</xdr:rowOff>
    </xdr:from>
    <xdr:to>
      <xdr:col>55</xdr:col>
      <xdr:colOff>50800</xdr:colOff>
      <xdr:row>42</xdr:row>
      <xdr:rowOff>862</xdr:rowOff>
    </xdr:to>
    <xdr:sp macro="" textlink="">
      <xdr:nvSpPr>
        <xdr:cNvPr id="130" name="楕円 129"/>
        <xdr:cNvSpPr/>
      </xdr:nvSpPr>
      <xdr:spPr>
        <a:xfrm>
          <a:off x="10426700" y="71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157089</xdr:rowOff>
    </xdr:from>
    <xdr:ext cx="469744" cy="259045"/>
    <xdr:sp macro="" textlink="">
      <xdr:nvSpPr>
        <xdr:cNvPr id="131" name="【道路】&#10;一人当たり延長該当値テキスト"/>
        <xdr:cNvSpPr txBox="1"/>
      </xdr:nvSpPr>
      <xdr:spPr>
        <a:xfrm>
          <a:off x="10515600" y="701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73520</xdr:rowOff>
    </xdr:from>
    <xdr:to>
      <xdr:col>50</xdr:col>
      <xdr:colOff>165100</xdr:colOff>
      <xdr:row>42</xdr:row>
      <xdr:rowOff>3670</xdr:rowOff>
    </xdr:to>
    <xdr:sp macro="" textlink="">
      <xdr:nvSpPr>
        <xdr:cNvPr id="132" name="楕円 131"/>
        <xdr:cNvSpPr/>
      </xdr:nvSpPr>
      <xdr:spPr>
        <a:xfrm>
          <a:off x="9588500" y="710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121512</xdr:rowOff>
    </xdr:from>
    <xdr:to>
      <xdr:col>55</xdr:col>
      <xdr:colOff>0</xdr:colOff>
      <xdr:row>41</xdr:row>
      <xdr:rowOff>124320</xdr:rowOff>
    </xdr:to>
    <xdr:cxnSp macro="">
      <xdr:nvCxnSpPr>
        <xdr:cNvPr id="133" name="直線コネクタ 132"/>
        <xdr:cNvCxnSpPr/>
      </xdr:nvCxnSpPr>
      <xdr:spPr>
        <a:xfrm flipV="1">
          <a:off x="9639300" y="7150962"/>
          <a:ext cx="838200" cy="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76509</xdr:rowOff>
    </xdr:from>
    <xdr:to>
      <xdr:col>46</xdr:col>
      <xdr:colOff>38100</xdr:colOff>
      <xdr:row>42</xdr:row>
      <xdr:rowOff>6659</xdr:rowOff>
    </xdr:to>
    <xdr:sp macro="" textlink="">
      <xdr:nvSpPr>
        <xdr:cNvPr id="134" name="楕円 133"/>
        <xdr:cNvSpPr/>
      </xdr:nvSpPr>
      <xdr:spPr>
        <a:xfrm>
          <a:off x="8699500" y="710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124320</xdr:rowOff>
    </xdr:from>
    <xdr:to>
      <xdr:col>50</xdr:col>
      <xdr:colOff>114300</xdr:colOff>
      <xdr:row>41</xdr:row>
      <xdr:rowOff>127309</xdr:rowOff>
    </xdr:to>
    <xdr:cxnSp macro="">
      <xdr:nvCxnSpPr>
        <xdr:cNvPr id="135" name="直線コネクタ 134"/>
        <xdr:cNvCxnSpPr/>
      </xdr:nvCxnSpPr>
      <xdr:spPr>
        <a:xfrm flipV="1">
          <a:off x="8750300" y="7153770"/>
          <a:ext cx="889000" cy="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78631</xdr:rowOff>
    </xdr:from>
    <xdr:to>
      <xdr:col>41</xdr:col>
      <xdr:colOff>101600</xdr:colOff>
      <xdr:row>42</xdr:row>
      <xdr:rowOff>8781</xdr:rowOff>
    </xdr:to>
    <xdr:sp macro="" textlink="">
      <xdr:nvSpPr>
        <xdr:cNvPr id="136" name="楕円 135"/>
        <xdr:cNvSpPr/>
      </xdr:nvSpPr>
      <xdr:spPr>
        <a:xfrm>
          <a:off x="7810500" y="710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127309</xdr:rowOff>
    </xdr:from>
    <xdr:to>
      <xdr:col>45</xdr:col>
      <xdr:colOff>177800</xdr:colOff>
      <xdr:row>41</xdr:row>
      <xdr:rowOff>129431</xdr:rowOff>
    </xdr:to>
    <xdr:cxnSp macro="">
      <xdr:nvCxnSpPr>
        <xdr:cNvPr id="137" name="直線コネクタ 136"/>
        <xdr:cNvCxnSpPr/>
      </xdr:nvCxnSpPr>
      <xdr:spPr>
        <a:xfrm flipV="1">
          <a:off x="7861300" y="7156759"/>
          <a:ext cx="8890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80428</xdr:rowOff>
    </xdr:from>
    <xdr:to>
      <xdr:col>36</xdr:col>
      <xdr:colOff>165100</xdr:colOff>
      <xdr:row>42</xdr:row>
      <xdr:rowOff>10578</xdr:rowOff>
    </xdr:to>
    <xdr:sp macro="" textlink="">
      <xdr:nvSpPr>
        <xdr:cNvPr id="138" name="楕円 137"/>
        <xdr:cNvSpPr/>
      </xdr:nvSpPr>
      <xdr:spPr>
        <a:xfrm>
          <a:off x="6921500" y="710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129431</xdr:rowOff>
    </xdr:from>
    <xdr:to>
      <xdr:col>41</xdr:col>
      <xdr:colOff>50800</xdr:colOff>
      <xdr:row>41</xdr:row>
      <xdr:rowOff>131228</xdr:rowOff>
    </xdr:to>
    <xdr:cxnSp macro="">
      <xdr:nvCxnSpPr>
        <xdr:cNvPr id="139" name="直線コネクタ 138"/>
        <xdr:cNvCxnSpPr/>
      </xdr:nvCxnSpPr>
      <xdr:spPr>
        <a:xfrm flipV="1">
          <a:off x="6972300" y="7158881"/>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93301</xdr:rowOff>
    </xdr:from>
    <xdr:ext cx="534377" cy="259045"/>
    <xdr:sp macro="" textlink="">
      <xdr:nvSpPr>
        <xdr:cNvPr id="140" name="n_1aveValue【道路】&#10;一人当たり延長"/>
        <xdr:cNvSpPr txBox="1"/>
      </xdr:nvSpPr>
      <xdr:spPr>
        <a:xfrm>
          <a:off x="9359411" y="677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115361</xdr:rowOff>
    </xdr:from>
    <xdr:ext cx="534377" cy="259045"/>
    <xdr:sp macro="" textlink="">
      <xdr:nvSpPr>
        <xdr:cNvPr id="141" name="n_2aveValue【道路】&#10;一人当たり延長"/>
        <xdr:cNvSpPr txBox="1"/>
      </xdr:nvSpPr>
      <xdr:spPr>
        <a:xfrm>
          <a:off x="8483111" y="680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109269</xdr:rowOff>
    </xdr:from>
    <xdr:ext cx="534377" cy="259045"/>
    <xdr:sp macro="" textlink="">
      <xdr:nvSpPr>
        <xdr:cNvPr id="142" name="n_3aveValue【道路】&#10;一人当たり延長"/>
        <xdr:cNvSpPr txBox="1"/>
      </xdr:nvSpPr>
      <xdr:spPr>
        <a:xfrm>
          <a:off x="7594111" y="679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111899</xdr:rowOff>
    </xdr:from>
    <xdr:ext cx="534377" cy="259045"/>
    <xdr:sp macro="" textlink="">
      <xdr:nvSpPr>
        <xdr:cNvPr id="143" name="n_4aveValue【道路】&#10;一人当たり延長"/>
        <xdr:cNvSpPr txBox="1"/>
      </xdr:nvSpPr>
      <xdr:spPr>
        <a:xfrm>
          <a:off x="6705111" y="67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166247</xdr:rowOff>
    </xdr:from>
    <xdr:ext cx="469744" cy="259045"/>
    <xdr:sp macro="" textlink="">
      <xdr:nvSpPr>
        <xdr:cNvPr id="144" name="n_1mainValue【道路】&#10;一人当たり延長"/>
        <xdr:cNvSpPr txBox="1"/>
      </xdr:nvSpPr>
      <xdr:spPr>
        <a:xfrm>
          <a:off x="9391727" y="71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169236</xdr:rowOff>
    </xdr:from>
    <xdr:ext cx="469744" cy="259045"/>
    <xdr:sp macro="" textlink="">
      <xdr:nvSpPr>
        <xdr:cNvPr id="145" name="n_2mainValue【道路】&#10;一人当たり延長"/>
        <xdr:cNvSpPr txBox="1"/>
      </xdr:nvSpPr>
      <xdr:spPr>
        <a:xfrm>
          <a:off x="8515427" y="71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171358</xdr:rowOff>
    </xdr:from>
    <xdr:ext cx="469744" cy="259045"/>
    <xdr:sp macro="" textlink="">
      <xdr:nvSpPr>
        <xdr:cNvPr id="146" name="n_3mainValue【道路】&#10;一人当たり延長"/>
        <xdr:cNvSpPr txBox="1"/>
      </xdr:nvSpPr>
      <xdr:spPr>
        <a:xfrm>
          <a:off x="7626427" y="720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1705</xdr:rowOff>
    </xdr:from>
    <xdr:ext cx="469744" cy="259045"/>
    <xdr:sp macro="" textlink="">
      <xdr:nvSpPr>
        <xdr:cNvPr id="147" name="n_4mainValue【道路】&#10;一人当たり延長"/>
        <xdr:cNvSpPr txBox="1"/>
      </xdr:nvSpPr>
      <xdr:spPr>
        <a:xfrm>
          <a:off x="6737427" y="720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107769</xdr:rowOff>
    </xdr:from>
    <xdr:to>
      <xdr:col>24</xdr:col>
      <xdr:colOff>62865</xdr:colOff>
      <xdr:row>63</xdr:row>
      <xdr:rowOff>124097</xdr:rowOff>
    </xdr:to>
    <xdr:cxnSp macro="">
      <xdr:nvCxnSpPr>
        <xdr:cNvPr id="173" name="直線コネクタ 172"/>
        <xdr:cNvCxnSpPr/>
      </xdr:nvCxnSpPr>
      <xdr:spPr>
        <a:xfrm flipV="1">
          <a:off x="4634865" y="9537519"/>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127924</xdr:rowOff>
    </xdr:from>
    <xdr:ext cx="405111" cy="259045"/>
    <xdr:sp macro="" textlink="">
      <xdr:nvSpPr>
        <xdr:cNvPr id="174" name="【橋りょう・トンネル】&#10;有形固定資産減価償却率最小値テキスト"/>
        <xdr:cNvSpPr txBox="1"/>
      </xdr:nvSpPr>
      <xdr:spPr>
        <a:xfrm>
          <a:off x="4673600" y="1092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124097</xdr:rowOff>
    </xdr:from>
    <xdr:to>
      <xdr:col>24</xdr:col>
      <xdr:colOff>152400</xdr:colOff>
      <xdr:row>63</xdr:row>
      <xdr:rowOff>124097</xdr:rowOff>
    </xdr:to>
    <xdr:cxnSp macro="">
      <xdr:nvCxnSpPr>
        <xdr:cNvPr id="175" name="直線コネクタ 174"/>
        <xdr:cNvCxnSpPr/>
      </xdr:nvCxnSpPr>
      <xdr:spPr>
        <a:xfrm>
          <a:off x="4546600" y="109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54446</xdr:rowOff>
    </xdr:from>
    <xdr:ext cx="340478" cy="259045"/>
    <xdr:sp macro="" textlink="">
      <xdr:nvSpPr>
        <xdr:cNvPr id="176" name="【橋りょう・トンネル】&#10;有形固定資産減価償却率最大値テキスト"/>
        <xdr:cNvSpPr txBox="1"/>
      </xdr:nvSpPr>
      <xdr:spPr>
        <a:xfrm>
          <a:off x="4673600" y="931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107769</xdr:rowOff>
    </xdr:from>
    <xdr:to>
      <xdr:col>24</xdr:col>
      <xdr:colOff>152400</xdr:colOff>
      <xdr:row>55</xdr:row>
      <xdr:rowOff>107769</xdr:rowOff>
    </xdr:to>
    <xdr:cxnSp macro="">
      <xdr:nvCxnSpPr>
        <xdr:cNvPr id="177" name="直線コネクタ 176"/>
        <xdr:cNvCxnSpPr/>
      </xdr:nvCxnSpPr>
      <xdr:spPr>
        <a:xfrm>
          <a:off x="4546600" y="953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153324</xdr:rowOff>
    </xdr:from>
    <xdr:ext cx="405111" cy="259045"/>
    <xdr:sp macro="" textlink="">
      <xdr:nvSpPr>
        <xdr:cNvPr id="178" name="【橋りょう・トンネル】&#10;有形固定資産減価償却率平均値テキスト"/>
        <xdr:cNvSpPr txBox="1"/>
      </xdr:nvSpPr>
      <xdr:spPr>
        <a:xfrm>
          <a:off x="4673600" y="102688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79" name="フローチャート: 判断 178"/>
        <xdr:cNvSpPr/>
      </xdr:nvSpPr>
      <xdr:spPr>
        <a:xfrm>
          <a:off x="45847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0" name="フローチャート: 判断 179"/>
        <xdr:cNvSpPr/>
      </xdr:nvSpPr>
      <xdr:spPr>
        <a:xfrm>
          <a:off x="3746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81" name="フローチャート: 判断 180"/>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82" name="フローチャート: 判断 181"/>
        <xdr:cNvSpPr/>
      </xdr:nvSpPr>
      <xdr:spPr>
        <a:xfrm>
          <a:off x="196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94524</xdr:rowOff>
    </xdr:from>
    <xdr:to>
      <xdr:col>6</xdr:col>
      <xdr:colOff>38100</xdr:colOff>
      <xdr:row>61</xdr:row>
      <xdr:rowOff>24674</xdr:rowOff>
    </xdr:to>
    <xdr:sp macro="" textlink="">
      <xdr:nvSpPr>
        <xdr:cNvPr id="183" name="フローチャート: 判断 182"/>
        <xdr:cNvSpPr/>
      </xdr:nvSpPr>
      <xdr:spPr>
        <a:xfrm>
          <a:off x="1079500" y="103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35741</xdr:rowOff>
    </xdr:from>
    <xdr:to>
      <xdr:col>24</xdr:col>
      <xdr:colOff>114300</xdr:colOff>
      <xdr:row>61</xdr:row>
      <xdr:rowOff>137341</xdr:rowOff>
    </xdr:to>
    <xdr:sp macro="" textlink="">
      <xdr:nvSpPr>
        <xdr:cNvPr id="189" name="楕円 188"/>
        <xdr:cNvSpPr/>
      </xdr:nvSpPr>
      <xdr:spPr>
        <a:xfrm>
          <a:off x="45847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14168</xdr:rowOff>
    </xdr:from>
    <xdr:ext cx="405111" cy="259045"/>
    <xdr:sp macro="" textlink="">
      <xdr:nvSpPr>
        <xdr:cNvPr id="190" name="【橋りょう・トンネル】&#10;有形固定資産減価償却率該当値テキスト"/>
        <xdr:cNvSpPr txBox="1"/>
      </xdr:nvSpPr>
      <xdr:spPr>
        <a:xfrm>
          <a:off x="4673600"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xdr:rowOff>
    </xdr:from>
    <xdr:to>
      <xdr:col>20</xdr:col>
      <xdr:colOff>38100</xdr:colOff>
      <xdr:row>61</xdr:row>
      <xdr:rowOff>117747</xdr:rowOff>
    </xdr:to>
    <xdr:sp macro="" textlink="">
      <xdr:nvSpPr>
        <xdr:cNvPr id="191" name="楕円 190"/>
        <xdr:cNvSpPr/>
      </xdr:nvSpPr>
      <xdr:spPr>
        <a:xfrm>
          <a:off x="3746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66947</xdr:rowOff>
    </xdr:from>
    <xdr:to>
      <xdr:col>24</xdr:col>
      <xdr:colOff>63500</xdr:colOff>
      <xdr:row>61</xdr:row>
      <xdr:rowOff>86541</xdr:rowOff>
    </xdr:to>
    <xdr:cxnSp macro="">
      <xdr:nvCxnSpPr>
        <xdr:cNvPr id="192" name="直線コネクタ 191"/>
        <xdr:cNvCxnSpPr/>
      </xdr:nvCxnSpPr>
      <xdr:spPr>
        <a:xfrm>
          <a:off x="3797300" y="1052539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161472</xdr:rowOff>
    </xdr:from>
    <xdr:to>
      <xdr:col>15</xdr:col>
      <xdr:colOff>101600</xdr:colOff>
      <xdr:row>61</xdr:row>
      <xdr:rowOff>91622</xdr:rowOff>
    </xdr:to>
    <xdr:sp macro="" textlink="">
      <xdr:nvSpPr>
        <xdr:cNvPr id="193" name="楕円 192"/>
        <xdr:cNvSpPr/>
      </xdr:nvSpPr>
      <xdr:spPr>
        <a:xfrm>
          <a:off x="2857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40822</xdr:rowOff>
    </xdr:from>
    <xdr:to>
      <xdr:col>19</xdr:col>
      <xdr:colOff>177800</xdr:colOff>
      <xdr:row>61</xdr:row>
      <xdr:rowOff>66947</xdr:rowOff>
    </xdr:to>
    <xdr:cxnSp macro="">
      <xdr:nvCxnSpPr>
        <xdr:cNvPr id="194" name="直線コネクタ 193"/>
        <xdr:cNvCxnSpPr/>
      </xdr:nvCxnSpPr>
      <xdr:spPr>
        <a:xfrm>
          <a:off x="2908300" y="104992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136978</xdr:rowOff>
    </xdr:from>
    <xdr:to>
      <xdr:col>10</xdr:col>
      <xdr:colOff>165100</xdr:colOff>
      <xdr:row>61</xdr:row>
      <xdr:rowOff>67128</xdr:rowOff>
    </xdr:to>
    <xdr:sp macro="" textlink="">
      <xdr:nvSpPr>
        <xdr:cNvPr id="195" name="楕円 194"/>
        <xdr:cNvSpPr/>
      </xdr:nvSpPr>
      <xdr:spPr>
        <a:xfrm>
          <a:off x="1968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xdr:rowOff>
    </xdr:from>
    <xdr:to>
      <xdr:col>15</xdr:col>
      <xdr:colOff>50800</xdr:colOff>
      <xdr:row>61</xdr:row>
      <xdr:rowOff>40822</xdr:rowOff>
    </xdr:to>
    <xdr:cxnSp macro="">
      <xdr:nvCxnSpPr>
        <xdr:cNvPr id="196" name="直線コネクタ 195"/>
        <xdr:cNvCxnSpPr/>
      </xdr:nvCxnSpPr>
      <xdr:spPr>
        <a:xfrm>
          <a:off x="2019300" y="10474778"/>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97" name="楕円 196"/>
        <xdr:cNvSpPr/>
      </xdr:nvSpPr>
      <xdr:spPr>
        <a:xfrm>
          <a:off x="1079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161653</xdr:rowOff>
    </xdr:from>
    <xdr:to>
      <xdr:col>10</xdr:col>
      <xdr:colOff>114300</xdr:colOff>
      <xdr:row>61</xdr:row>
      <xdr:rowOff>16328</xdr:rowOff>
    </xdr:to>
    <xdr:cxnSp macro="">
      <xdr:nvCxnSpPr>
        <xdr:cNvPr id="198" name="直線コネクタ 197"/>
        <xdr:cNvCxnSpPr/>
      </xdr:nvCxnSpPr>
      <xdr:spPr>
        <a:xfrm>
          <a:off x="1130300" y="1044865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55897</xdr:rowOff>
    </xdr:from>
    <xdr:ext cx="405111" cy="259045"/>
    <xdr:sp macro="" textlink="">
      <xdr:nvSpPr>
        <xdr:cNvPr id="199" name="n_1aveValue【橋りょう・トンネル】&#10;有形固定資産減価償却率"/>
        <xdr:cNvSpPr txBox="1"/>
      </xdr:nvSpPr>
      <xdr:spPr>
        <a:xfrm>
          <a:off x="35820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55897</xdr:rowOff>
    </xdr:from>
    <xdr:ext cx="405111" cy="259045"/>
    <xdr:sp macro="" textlink="">
      <xdr:nvSpPr>
        <xdr:cNvPr id="200" name="n_2aveValue【橋りょう・トンネル】&#10;有形固定資産減価償却率"/>
        <xdr:cNvSpPr txBox="1"/>
      </xdr:nvSpPr>
      <xdr:spPr>
        <a:xfrm>
          <a:off x="2705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1" name="n_3aveValue【橋りょう・トンネル】&#10;有形固定資産減価償却率"/>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41201</xdr:rowOff>
    </xdr:from>
    <xdr:ext cx="405111" cy="259045"/>
    <xdr:sp macro="" textlink="">
      <xdr:nvSpPr>
        <xdr:cNvPr id="202" name="n_4aveValue【橋りょう・トンネル】&#10;有形固定資産減価償却率"/>
        <xdr:cNvSpPr txBox="1"/>
      </xdr:nvSpPr>
      <xdr:spPr>
        <a:xfrm>
          <a:off x="927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108874</xdr:rowOff>
    </xdr:from>
    <xdr:ext cx="405111" cy="259045"/>
    <xdr:sp macro="" textlink="">
      <xdr:nvSpPr>
        <xdr:cNvPr id="203" name="n_1mainValue【橋りょう・トンネル】&#10;有形固定資産減価償却率"/>
        <xdr:cNvSpPr txBox="1"/>
      </xdr:nvSpPr>
      <xdr:spPr>
        <a:xfrm>
          <a:off x="35820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82749</xdr:rowOff>
    </xdr:from>
    <xdr:ext cx="405111" cy="259045"/>
    <xdr:sp macro="" textlink="">
      <xdr:nvSpPr>
        <xdr:cNvPr id="204" name="n_2mainValue【橋りょう・トンネル】&#10;有形固定資産減価償却率"/>
        <xdr:cNvSpPr txBox="1"/>
      </xdr:nvSpPr>
      <xdr:spPr>
        <a:xfrm>
          <a:off x="2705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58255</xdr:rowOff>
    </xdr:from>
    <xdr:ext cx="405111" cy="259045"/>
    <xdr:sp macro="" textlink="">
      <xdr:nvSpPr>
        <xdr:cNvPr id="205" name="n_3mainValue【橋りょう・トンネル】&#10;有形固定資産減価償却率"/>
        <xdr:cNvSpPr txBox="1"/>
      </xdr:nvSpPr>
      <xdr:spPr>
        <a:xfrm>
          <a:off x="1816744"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6" name="n_4mainValue【橋りょう・トンネル】&#10;有形固定資産減価償却率"/>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18903</xdr:rowOff>
    </xdr:from>
    <xdr:to>
      <xdr:col>54</xdr:col>
      <xdr:colOff>189865</xdr:colOff>
      <xdr:row>64</xdr:row>
      <xdr:rowOff>71728</xdr:rowOff>
    </xdr:to>
    <xdr:cxnSp macro="">
      <xdr:nvCxnSpPr>
        <xdr:cNvPr id="230" name="直線コネクタ 229"/>
        <xdr:cNvCxnSpPr/>
      </xdr:nvCxnSpPr>
      <xdr:spPr>
        <a:xfrm flipV="1">
          <a:off x="10476865" y="9620103"/>
          <a:ext cx="0" cy="142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75555</xdr:rowOff>
    </xdr:from>
    <xdr:ext cx="469744" cy="259045"/>
    <xdr:sp macro="" textlink="">
      <xdr:nvSpPr>
        <xdr:cNvPr id="231" name="【橋りょう・トンネル】&#10;一人当たり有形固定資産（償却資産）額最小値テキスト"/>
        <xdr:cNvSpPr txBox="1"/>
      </xdr:nvSpPr>
      <xdr:spPr>
        <a:xfrm>
          <a:off x="10515600" y="1104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71728</xdr:rowOff>
    </xdr:from>
    <xdr:to>
      <xdr:col>55</xdr:col>
      <xdr:colOff>88900</xdr:colOff>
      <xdr:row>64</xdr:row>
      <xdr:rowOff>71728</xdr:rowOff>
    </xdr:to>
    <xdr:cxnSp macro="">
      <xdr:nvCxnSpPr>
        <xdr:cNvPr id="232" name="直線コネクタ 231"/>
        <xdr:cNvCxnSpPr/>
      </xdr:nvCxnSpPr>
      <xdr:spPr>
        <a:xfrm>
          <a:off x="10388600" y="1104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137030</xdr:rowOff>
    </xdr:from>
    <xdr:ext cx="690189" cy="259045"/>
    <xdr:sp macro="" textlink="">
      <xdr:nvSpPr>
        <xdr:cNvPr id="233" name="【橋りょう・トンネル】&#10;一人当たり有形固定資産（償却資産）額最大値テキスト"/>
        <xdr:cNvSpPr txBox="1"/>
      </xdr:nvSpPr>
      <xdr:spPr>
        <a:xfrm>
          <a:off x="10515600" y="9395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18903</xdr:rowOff>
    </xdr:from>
    <xdr:to>
      <xdr:col>55</xdr:col>
      <xdr:colOff>88900</xdr:colOff>
      <xdr:row>56</xdr:row>
      <xdr:rowOff>18903</xdr:rowOff>
    </xdr:to>
    <xdr:cxnSp macro="">
      <xdr:nvCxnSpPr>
        <xdr:cNvPr id="234" name="直線コネクタ 233"/>
        <xdr:cNvCxnSpPr/>
      </xdr:nvCxnSpPr>
      <xdr:spPr>
        <a:xfrm>
          <a:off x="10388600" y="9620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121924</xdr:rowOff>
    </xdr:from>
    <xdr:ext cx="599010" cy="259045"/>
    <xdr:sp macro="" textlink="">
      <xdr:nvSpPr>
        <xdr:cNvPr id="235" name="【橋りょう・トンネル】&#10;一人当たり有形固定資産（償却資産）額平均値テキスト"/>
        <xdr:cNvSpPr txBox="1"/>
      </xdr:nvSpPr>
      <xdr:spPr>
        <a:xfrm>
          <a:off x="10515600" y="105803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99047</xdr:rowOff>
    </xdr:from>
    <xdr:to>
      <xdr:col>55</xdr:col>
      <xdr:colOff>50800</xdr:colOff>
      <xdr:row>63</xdr:row>
      <xdr:rowOff>29197</xdr:rowOff>
    </xdr:to>
    <xdr:sp macro="" textlink="">
      <xdr:nvSpPr>
        <xdr:cNvPr id="236" name="フローチャート: 判断 235"/>
        <xdr:cNvSpPr/>
      </xdr:nvSpPr>
      <xdr:spPr>
        <a:xfrm>
          <a:off x="10426700" y="10728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96082</xdr:rowOff>
    </xdr:from>
    <xdr:to>
      <xdr:col>50</xdr:col>
      <xdr:colOff>165100</xdr:colOff>
      <xdr:row>63</xdr:row>
      <xdr:rowOff>26232</xdr:rowOff>
    </xdr:to>
    <xdr:sp macro="" textlink="">
      <xdr:nvSpPr>
        <xdr:cNvPr id="237" name="フローチャート: 判断 236"/>
        <xdr:cNvSpPr/>
      </xdr:nvSpPr>
      <xdr:spPr>
        <a:xfrm>
          <a:off x="9588500" y="1072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111844</xdr:rowOff>
    </xdr:from>
    <xdr:to>
      <xdr:col>46</xdr:col>
      <xdr:colOff>38100</xdr:colOff>
      <xdr:row>63</xdr:row>
      <xdr:rowOff>41994</xdr:rowOff>
    </xdr:to>
    <xdr:sp macro="" textlink="">
      <xdr:nvSpPr>
        <xdr:cNvPr id="238" name="フローチャート: 判断 237"/>
        <xdr:cNvSpPr/>
      </xdr:nvSpPr>
      <xdr:spPr>
        <a:xfrm>
          <a:off x="8699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113012</xdr:rowOff>
    </xdr:from>
    <xdr:to>
      <xdr:col>41</xdr:col>
      <xdr:colOff>101600</xdr:colOff>
      <xdr:row>63</xdr:row>
      <xdr:rowOff>43162</xdr:rowOff>
    </xdr:to>
    <xdr:sp macro="" textlink="">
      <xdr:nvSpPr>
        <xdr:cNvPr id="239" name="フローチャート: 判断 238"/>
        <xdr:cNvSpPr/>
      </xdr:nvSpPr>
      <xdr:spPr>
        <a:xfrm>
          <a:off x="7810500" y="1074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114671</xdr:rowOff>
    </xdr:from>
    <xdr:to>
      <xdr:col>36</xdr:col>
      <xdr:colOff>165100</xdr:colOff>
      <xdr:row>63</xdr:row>
      <xdr:rowOff>44821</xdr:rowOff>
    </xdr:to>
    <xdr:sp macro="" textlink="">
      <xdr:nvSpPr>
        <xdr:cNvPr id="240" name="フローチャート: 判断 239"/>
        <xdr:cNvSpPr/>
      </xdr:nvSpPr>
      <xdr:spPr>
        <a:xfrm>
          <a:off x="6921500" y="107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19565</xdr:rowOff>
    </xdr:from>
    <xdr:to>
      <xdr:col>55</xdr:col>
      <xdr:colOff>50800</xdr:colOff>
      <xdr:row>63</xdr:row>
      <xdr:rowOff>121165</xdr:rowOff>
    </xdr:to>
    <xdr:sp macro="" textlink="">
      <xdr:nvSpPr>
        <xdr:cNvPr id="246" name="楕円 245"/>
        <xdr:cNvSpPr/>
      </xdr:nvSpPr>
      <xdr:spPr>
        <a:xfrm>
          <a:off x="10426700" y="1082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169442</xdr:rowOff>
    </xdr:from>
    <xdr:ext cx="599010" cy="259045"/>
    <xdr:sp macro="" textlink="">
      <xdr:nvSpPr>
        <xdr:cNvPr id="247" name="【橋りょう・トンネル】&#10;一人当たり有形固定資産（償却資産）額該当値テキスト"/>
        <xdr:cNvSpPr txBox="1"/>
      </xdr:nvSpPr>
      <xdr:spPr>
        <a:xfrm>
          <a:off x="10515600" y="1079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23764</xdr:rowOff>
    </xdr:from>
    <xdr:to>
      <xdr:col>50</xdr:col>
      <xdr:colOff>165100</xdr:colOff>
      <xdr:row>63</xdr:row>
      <xdr:rowOff>125364</xdr:rowOff>
    </xdr:to>
    <xdr:sp macro="" textlink="">
      <xdr:nvSpPr>
        <xdr:cNvPr id="248" name="楕円 247"/>
        <xdr:cNvSpPr/>
      </xdr:nvSpPr>
      <xdr:spPr>
        <a:xfrm>
          <a:off x="9588500" y="1082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70365</xdr:rowOff>
    </xdr:from>
    <xdr:to>
      <xdr:col>55</xdr:col>
      <xdr:colOff>0</xdr:colOff>
      <xdr:row>63</xdr:row>
      <xdr:rowOff>74564</xdr:rowOff>
    </xdr:to>
    <xdr:cxnSp macro="">
      <xdr:nvCxnSpPr>
        <xdr:cNvPr id="249" name="直線コネクタ 248"/>
        <xdr:cNvCxnSpPr/>
      </xdr:nvCxnSpPr>
      <xdr:spPr>
        <a:xfrm flipV="1">
          <a:off x="9639300" y="10871715"/>
          <a:ext cx="838200" cy="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27256</xdr:rowOff>
    </xdr:from>
    <xdr:to>
      <xdr:col>46</xdr:col>
      <xdr:colOff>38100</xdr:colOff>
      <xdr:row>63</xdr:row>
      <xdr:rowOff>128856</xdr:rowOff>
    </xdr:to>
    <xdr:sp macro="" textlink="">
      <xdr:nvSpPr>
        <xdr:cNvPr id="250" name="楕円 249"/>
        <xdr:cNvSpPr/>
      </xdr:nvSpPr>
      <xdr:spPr>
        <a:xfrm>
          <a:off x="8699500" y="1082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74564</xdr:rowOff>
    </xdr:from>
    <xdr:to>
      <xdr:col>50</xdr:col>
      <xdr:colOff>114300</xdr:colOff>
      <xdr:row>63</xdr:row>
      <xdr:rowOff>78056</xdr:rowOff>
    </xdr:to>
    <xdr:cxnSp macro="">
      <xdr:nvCxnSpPr>
        <xdr:cNvPr id="251" name="直線コネクタ 250"/>
        <xdr:cNvCxnSpPr/>
      </xdr:nvCxnSpPr>
      <xdr:spPr>
        <a:xfrm flipV="1">
          <a:off x="8750300" y="10875914"/>
          <a:ext cx="889000" cy="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30204</xdr:rowOff>
    </xdr:from>
    <xdr:to>
      <xdr:col>41</xdr:col>
      <xdr:colOff>101600</xdr:colOff>
      <xdr:row>63</xdr:row>
      <xdr:rowOff>131804</xdr:rowOff>
    </xdr:to>
    <xdr:sp macro="" textlink="">
      <xdr:nvSpPr>
        <xdr:cNvPr id="252" name="楕円 251"/>
        <xdr:cNvSpPr/>
      </xdr:nvSpPr>
      <xdr:spPr>
        <a:xfrm>
          <a:off x="7810500" y="1083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78056</xdr:rowOff>
    </xdr:from>
    <xdr:to>
      <xdr:col>45</xdr:col>
      <xdr:colOff>177800</xdr:colOff>
      <xdr:row>63</xdr:row>
      <xdr:rowOff>81004</xdr:rowOff>
    </xdr:to>
    <xdr:cxnSp macro="">
      <xdr:nvCxnSpPr>
        <xdr:cNvPr id="253" name="直線コネクタ 252"/>
        <xdr:cNvCxnSpPr/>
      </xdr:nvCxnSpPr>
      <xdr:spPr>
        <a:xfrm flipV="1">
          <a:off x="7861300" y="10879406"/>
          <a:ext cx="889000" cy="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32437</xdr:rowOff>
    </xdr:from>
    <xdr:to>
      <xdr:col>36</xdr:col>
      <xdr:colOff>165100</xdr:colOff>
      <xdr:row>63</xdr:row>
      <xdr:rowOff>134037</xdr:rowOff>
    </xdr:to>
    <xdr:sp macro="" textlink="">
      <xdr:nvSpPr>
        <xdr:cNvPr id="254" name="楕円 253"/>
        <xdr:cNvSpPr/>
      </xdr:nvSpPr>
      <xdr:spPr>
        <a:xfrm>
          <a:off x="6921500" y="1083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81004</xdr:rowOff>
    </xdr:from>
    <xdr:to>
      <xdr:col>41</xdr:col>
      <xdr:colOff>50800</xdr:colOff>
      <xdr:row>63</xdr:row>
      <xdr:rowOff>83237</xdr:rowOff>
    </xdr:to>
    <xdr:cxnSp macro="">
      <xdr:nvCxnSpPr>
        <xdr:cNvPr id="255" name="直線コネクタ 254"/>
        <xdr:cNvCxnSpPr/>
      </xdr:nvCxnSpPr>
      <xdr:spPr>
        <a:xfrm flipV="1">
          <a:off x="6972300" y="10882354"/>
          <a:ext cx="889000" cy="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42759</xdr:rowOff>
    </xdr:from>
    <xdr:ext cx="599010" cy="259045"/>
    <xdr:sp macro="" textlink="">
      <xdr:nvSpPr>
        <xdr:cNvPr id="256" name="n_1aveValue【橋りょう・トンネル】&#10;一人当たり有形固定資産（償却資産）額"/>
        <xdr:cNvSpPr txBox="1"/>
      </xdr:nvSpPr>
      <xdr:spPr>
        <a:xfrm>
          <a:off x="9327095" y="1050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58521</xdr:rowOff>
    </xdr:from>
    <xdr:ext cx="599010" cy="259045"/>
    <xdr:sp macro="" textlink="">
      <xdr:nvSpPr>
        <xdr:cNvPr id="257" name="n_2aveValue【橋りょう・トンネル】&#10;一人当たり有形固定資産（償却資産）額"/>
        <xdr:cNvSpPr txBox="1"/>
      </xdr:nvSpPr>
      <xdr:spPr>
        <a:xfrm>
          <a:off x="8450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59689</xdr:rowOff>
    </xdr:from>
    <xdr:ext cx="599010" cy="259045"/>
    <xdr:sp macro="" textlink="">
      <xdr:nvSpPr>
        <xdr:cNvPr id="258" name="n_3aveValue【橋りょう・トンネル】&#10;一人当たり有形固定資産（償却資産）額"/>
        <xdr:cNvSpPr txBox="1"/>
      </xdr:nvSpPr>
      <xdr:spPr>
        <a:xfrm>
          <a:off x="7561795" y="1051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61348</xdr:rowOff>
    </xdr:from>
    <xdr:ext cx="599010" cy="259045"/>
    <xdr:sp macro="" textlink="">
      <xdr:nvSpPr>
        <xdr:cNvPr id="259" name="n_4aveValue【橋りょう・トンネル】&#10;一人当たり有形固定資産（償却資産）額"/>
        <xdr:cNvSpPr txBox="1"/>
      </xdr:nvSpPr>
      <xdr:spPr>
        <a:xfrm>
          <a:off x="6672795" y="1051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116491</xdr:rowOff>
    </xdr:from>
    <xdr:ext cx="599010" cy="259045"/>
    <xdr:sp macro="" textlink="">
      <xdr:nvSpPr>
        <xdr:cNvPr id="260" name="n_1mainValue【橋りょう・トンネル】&#10;一人当たり有形固定資産（償却資産）額"/>
        <xdr:cNvSpPr txBox="1"/>
      </xdr:nvSpPr>
      <xdr:spPr>
        <a:xfrm>
          <a:off x="9327095" y="10917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119983</xdr:rowOff>
    </xdr:from>
    <xdr:ext cx="599010" cy="259045"/>
    <xdr:sp macro="" textlink="">
      <xdr:nvSpPr>
        <xdr:cNvPr id="261" name="n_2mainValue【橋りょう・トンネル】&#10;一人当たり有形固定資産（償却資産）額"/>
        <xdr:cNvSpPr txBox="1"/>
      </xdr:nvSpPr>
      <xdr:spPr>
        <a:xfrm>
          <a:off x="8450795" y="1092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122931</xdr:rowOff>
    </xdr:from>
    <xdr:ext cx="599010" cy="259045"/>
    <xdr:sp macro="" textlink="">
      <xdr:nvSpPr>
        <xdr:cNvPr id="262" name="n_3mainValue【橋りょう・トンネル】&#10;一人当たり有形固定資産（償却資産）額"/>
        <xdr:cNvSpPr txBox="1"/>
      </xdr:nvSpPr>
      <xdr:spPr>
        <a:xfrm>
          <a:off x="7561795" y="1092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125164</xdr:rowOff>
    </xdr:from>
    <xdr:ext cx="599010" cy="259045"/>
    <xdr:sp macro="" textlink="">
      <xdr:nvSpPr>
        <xdr:cNvPr id="263" name="n_4mainValue【橋りょう・トンネル】&#10;一人当たり有形固定資産（償却資産）額"/>
        <xdr:cNvSpPr txBox="1"/>
      </xdr:nvSpPr>
      <xdr:spPr>
        <a:xfrm>
          <a:off x="6672795" y="10926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163830</xdr:rowOff>
    </xdr:from>
    <xdr:to>
      <xdr:col>24</xdr:col>
      <xdr:colOff>62865</xdr:colOff>
      <xdr:row>86</xdr:row>
      <xdr:rowOff>38100</xdr:rowOff>
    </xdr:to>
    <xdr:cxnSp macro="">
      <xdr:nvCxnSpPr>
        <xdr:cNvPr id="286" name="直線コネクタ 285"/>
        <xdr:cNvCxnSpPr/>
      </xdr:nvCxnSpPr>
      <xdr:spPr>
        <a:xfrm flipV="1">
          <a:off x="4634865" y="1353693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110507</xdr:rowOff>
    </xdr:from>
    <xdr:ext cx="405111" cy="259045"/>
    <xdr:sp macro="" textlink="">
      <xdr:nvSpPr>
        <xdr:cNvPr id="289" name="【公営住宅】&#10;有形固定資産減価償却率最大値テキスト"/>
        <xdr:cNvSpPr txBox="1"/>
      </xdr:nvSpPr>
      <xdr:spPr>
        <a:xfrm>
          <a:off x="4673600" y="1331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163830</xdr:rowOff>
    </xdr:from>
    <xdr:to>
      <xdr:col>24</xdr:col>
      <xdr:colOff>152400</xdr:colOff>
      <xdr:row>78</xdr:row>
      <xdr:rowOff>163830</xdr:rowOff>
    </xdr:to>
    <xdr:cxnSp macro="">
      <xdr:nvCxnSpPr>
        <xdr:cNvPr id="290" name="直線コネクタ 289"/>
        <xdr:cNvCxnSpPr/>
      </xdr:nvCxnSpPr>
      <xdr:spPr>
        <a:xfrm>
          <a:off x="4546600" y="1353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60469</xdr:rowOff>
    </xdr:from>
    <xdr:ext cx="405111" cy="259045"/>
    <xdr:sp macro="" textlink="">
      <xdr:nvSpPr>
        <xdr:cNvPr id="291" name="【公営住宅】&#10;有形固定資産減価償却率平均値テキスト"/>
        <xdr:cNvSpPr txBox="1"/>
      </xdr:nvSpPr>
      <xdr:spPr>
        <a:xfrm>
          <a:off x="4673600" y="13947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37592</xdr:rowOff>
    </xdr:from>
    <xdr:to>
      <xdr:col>24</xdr:col>
      <xdr:colOff>114300</xdr:colOff>
      <xdr:row>82</xdr:row>
      <xdr:rowOff>139192</xdr:rowOff>
    </xdr:to>
    <xdr:sp macro="" textlink="">
      <xdr:nvSpPr>
        <xdr:cNvPr id="292" name="フローチャート: 判断 291"/>
        <xdr:cNvSpPr/>
      </xdr:nvSpPr>
      <xdr:spPr>
        <a:xfrm>
          <a:off x="45847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19304</xdr:rowOff>
    </xdr:from>
    <xdr:to>
      <xdr:col>20</xdr:col>
      <xdr:colOff>38100</xdr:colOff>
      <xdr:row>82</xdr:row>
      <xdr:rowOff>120904</xdr:rowOff>
    </xdr:to>
    <xdr:sp macro="" textlink="">
      <xdr:nvSpPr>
        <xdr:cNvPr id="293" name="フローチャート: 判断 292"/>
        <xdr:cNvSpPr/>
      </xdr:nvSpPr>
      <xdr:spPr>
        <a:xfrm>
          <a:off x="3746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154178</xdr:rowOff>
    </xdr:from>
    <xdr:to>
      <xdr:col>15</xdr:col>
      <xdr:colOff>101600</xdr:colOff>
      <xdr:row>82</xdr:row>
      <xdr:rowOff>84328</xdr:rowOff>
    </xdr:to>
    <xdr:sp macro="" textlink="">
      <xdr:nvSpPr>
        <xdr:cNvPr id="294" name="フローチャート: 判断 293"/>
        <xdr:cNvSpPr/>
      </xdr:nvSpPr>
      <xdr:spPr>
        <a:xfrm>
          <a:off x="2857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126746</xdr:rowOff>
    </xdr:from>
    <xdr:to>
      <xdr:col>10</xdr:col>
      <xdr:colOff>165100</xdr:colOff>
      <xdr:row>82</xdr:row>
      <xdr:rowOff>56896</xdr:rowOff>
    </xdr:to>
    <xdr:sp macro="" textlink="">
      <xdr:nvSpPr>
        <xdr:cNvPr id="295" name="フローチャート: 判断 294"/>
        <xdr:cNvSpPr/>
      </xdr:nvSpPr>
      <xdr:spPr>
        <a:xfrm>
          <a:off x="1968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74168</xdr:rowOff>
    </xdr:from>
    <xdr:to>
      <xdr:col>6</xdr:col>
      <xdr:colOff>38100</xdr:colOff>
      <xdr:row>82</xdr:row>
      <xdr:rowOff>4318</xdr:rowOff>
    </xdr:to>
    <xdr:sp macro="" textlink="">
      <xdr:nvSpPr>
        <xdr:cNvPr id="296" name="フローチャート: 判断 295"/>
        <xdr:cNvSpPr/>
      </xdr:nvSpPr>
      <xdr:spPr>
        <a:xfrm>
          <a:off x="1079500" y="1396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87885</xdr:rowOff>
    </xdr:from>
    <xdr:to>
      <xdr:col>24</xdr:col>
      <xdr:colOff>114300</xdr:colOff>
      <xdr:row>84</xdr:row>
      <xdr:rowOff>18035</xdr:rowOff>
    </xdr:to>
    <xdr:sp macro="" textlink="">
      <xdr:nvSpPr>
        <xdr:cNvPr id="302" name="楕円 301"/>
        <xdr:cNvSpPr/>
      </xdr:nvSpPr>
      <xdr:spPr>
        <a:xfrm>
          <a:off x="4584700" y="1431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66312</xdr:rowOff>
    </xdr:from>
    <xdr:ext cx="405111" cy="259045"/>
    <xdr:sp macro="" textlink="">
      <xdr:nvSpPr>
        <xdr:cNvPr id="303" name="【公営住宅】&#10;有形固定資産減価償却率該当値テキスト"/>
        <xdr:cNvSpPr txBox="1"/>
      </xdr:nvSpPr>
      <xdr:spPr>
        <a:xfrm>
          <a:off x="4673600" y="1429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39878</xdr:rowOff>
    </xdr:from>
    <xdr:to>
      <xdr:col>20</xdr:col>
      <xdr:colOff>38100</xdr:colOff>
      <xdr:row>83</xdr:row>
      <xdr:rowOff>141478</xdr:rowOff>
    </xdr:to>
    <xdr:sp macro="" textlink="">
      <xdr:nvSpPr>
        <xdr:cNvPr id="304" name="楕円 303"/>
        <xdr:cNvSpPr/>
      </xdr:nvSpPr>
      <xdr:spPr>
        <a:xfrm>
          <a:off x="37465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90678</xdr:rowOff>
    </xdr:from>
    <xdr:to>
      <xdr:col>24</xdr:col>
      <xdr:colOff>63500</xdr:colOff>
      <xdr:row>83</xdr:row>
      <xdr:rowOff>138685</xdr:rowOff>
    </xdr:to>
    <xdr:cxnSp macro="">
      <xdr:nvCxnSpPr>
        <xdr:cNvPr id="305" name="直線コネクタ 304"/>
        <xdr:cNvCxnSpPr/>
      </xdr:nvCxnSpPr>
      <xdr:spPr>
        <a:xfrm>
          <a:off x="3797300" y="14321028"/>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53594</xdr:rowOff>
    </xdr:from>
    <xdr:to>
      <xdr:col>15</xdr:col>
      <xdr:colOff>101600</xdr:colOff>
      <xdr:row>83</xdr:row>
      <xdr:rowOff>155194</xdr:rowOff>
    </xdr:to>
    <xdr:sp macro="" textlink="">
      <xdr:nvSpPr>
        <xdr:cNvPr id="306" name="楕円 305"/>
        <xdr:cNvSpPr/>
      </xdr:nvSpPr>
      <xdr:spPr>
        <a:xfrm>
          <a:off x="2857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90678</xdr:rowOff>
    </xdr:from>
    <xdr:to>
      <xdr:col>19</xdr:col>
      <xdr:colOff>177800</xdr:colOff>
      <xdr:row>83</xdr:row>
      <xdr:rowOff>104394</xdr:rowOff>
    </xdr:to>
    <xdr:cxnSp macro="">
      <xdr:nvCxnSpPr>
        <xdr:cNvPr id="307" name="直線コネクタ 306"/>
        <xdr:cNvCxnSpPr/>
      </xdr:nvCxnSpPr>
      <xdr:spPr>
        <a:xfrm flipV="1">
          <a:off x="2908300" y="143210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26163</xdr:rowOff>
    </xdr:from>
    <xdr:to>
      <xdr:col>10</xdr:col>
      <xdr:colOff>165100</xdr:colOff>
      <xdr:row>83</xdr:row>
      <xdr:rowOff>127763</xdr:rowOff>
    </xdr:to>
    <xdr:sp macro="" textlink="">
      <xdr:nvSpPr>
        <xdr:cNvPr id="308" name="楕円 307"/>
        <xdr:cNvSpPr/>
      </xdr:nvSpPr>
      <xdr:spPr>
        <a:xfrm>
          <a:off x="1968500" y="14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76963</xdr:rowOff>
    </xdr:from>
    <xdr:to>
      <xdr:col>15</xdr:col>
      <xdr:colOff>50800</xdr:colOff>
      <xdr:row>83</xdr:row>
      <xdr:rowOff>104394</xdr:rowOff>
    </xdr:to>
    <xdr:cxnSp macro="">
      <xdr:nvCxnSpPr>
        <xdr:cNvPr id="309" name="直線コネクタ 308"/>
        <xdr:cNvCxnSpPr/>
      </xdr:nvCxnSpPr>
      <xdr:spPr>
        <a:xfrm>
          <a:off x="2019300" y="14307313"/>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49022</xdr:rowOff>
    </xdr:from>
    <xdr:to>
      <xdr:col>6</xdr:col>
      <xdr:colOff>38100</xdr:colOff>
      <xdr:row>83</xdr:row>
      <xdr:rowOff>150622</xdr:rowOff>
    </xdr:to>
    <xdr:sp macro="" textlink="">
      <xdr:nvSpPr>
        <xdr:cNvPr id="310" name="楕円 309"/>
        <xdr:cNvSpPr/>
      </xdr:nvSpPr>
      <xdr:spPr>
        <a:xfrm>
          <a:off x="1079500" y="1427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76963</xdr:rowOff>
    </xdr:from>
    <xdr:to>
      <xdr:col>10</xdr:col>
      <xdr:colOff>114300</xdr:colOff>
      <xdr:row>83</xdr:row>
      <xdr:rowOff>99822</xdr:rowOff>
    </xdr:to>
    <xdr:cxnSp macro="">
      <xdr:nvCxnSpPr>
        <xdr:cNvPr id="311" name="直線コネクタ 310"/>
        <xdr:cNvCxnSpPr/>
      </xdr:nvCxnSpPr>
      <xdr:spPr>
        <a:xfrm flipV="1">
          <a:off x="1130300" y="1430731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137431</xdr:rowOff>
    </xdr:from>
    <xdr:ext cx="405111" cy="259045"/>
    <xdr:sp macro="" textlink="">
      <xdr:nvSpPr>
        <xdr:cNvPr id="312" name="n_1aveValue【公営住宅】&#10;有形固定資産減価償却率"/>
        <xdr:cNvSpPr txBox="1"/>
      </xdr:nvSpPr>
      <xdr:spPr>
        <a:xfrm>
          <a:off x="35820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100855</xdr:rowOff>
    </xdr:from>
    <xdr:ext cx="405111" cy="259045"/>
    <xdr:sp macro="" textlink="">
      <xdr:nvSpPr>
        <xdr:cNvPr id="313" name="n_2aveValue【公営住宅】&#10;有形固定資産減価償却率"/>
        <xdr:cNvSpPr txBox="1"/>
      </xdr:nvSpPr>
      <xdr:spPr>
        <a:xfrm>
          <a:off x="2705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73423</xdr:rowOff>
    </xdr:from>
    <xdr:ext cx="405111" cy="259045"/>
    <xdr:sp macro="" textlink="">
      <xdr:nvSpPr>
        <xdr:cNvPr id="314" name="n_3aveValue【公営住宅】&#10;有形固定資産減価償却率"/>
        <xdr:cNvSpPr txBox="1"/>
      </xdr:nvSpPr>
      <xdr:spPr>
        <a:xfrm>
          <a:off x="1816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20845</xdr:rowOff>
    </xdr:from>
    <xdr:ext cx="405111" cy="259045"/>
    <xdr:sp macro="" textlink="">
      <xdr:nvSpPr>
        <xdr:cNvPr id="315" name="n_4aveValue【公営住宅】&#10;有形固定資産減価償却率"/>
        <xdr:cNvSpPr txBox="1"/>
      </xdr:nvSpPr>
      <xdr:spPr>
        <a:xfrm>
          <a:off x="927744" y="1373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132605</xdr:rowOff>
    </xdr:from>
    <xdr:ext cx="405111" cy="259045"/>
    <xdr:sp macro="" textlink="">
      <xdr:nvSpPr>
        <xdr:cNvPr id="316" name="n_1mainValue【公営住宅】&#10;有形固定資産減価償却率"/>
        <xdr:cNvSpPr txBox="1"/>
      </xdr:nvSpPr>
      <xdr:spPr>
        <a:xfrm>
          <a:off x="3582044" y="1436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146321</xdr:rowOff>
    </xdr:from>
    <xdr:ext cx="405111" cy="259045"/>
    <xdr:sp macro="" textlink="">
      <xdr:nvSpPr>
        <xdr:cNvPr id="317" name="n_2mainValue【公営住宅】&#10;有形固定資産減価償却率"/>
        <xdr:cNvSpPr txBox="1"/>
      </xdr:nvSpPr>
      <xdr:spPr>
        <a:xfrm>
          <a:off x="2705744" y="143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118890</xdr:rowOff>
    </xdr:from>
    <xdr:ext cx="405111" cy="259045"/>
    <xdr:sp macro="" textlink="">
      <xdr:nvSpPr>
        <xdr:cNvPr id="318" name="n_3mainValue【公営住宅】&#10;有形固定資産減価償却率"/>
        <xdr:cNvSpPr txBox="1"/>
      </xdr:nvSpPr>
      <xdr:spPr>
        <a:xfrm>
          <a:off x="1816744" y="1434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141749</xdr:rowOff>
    </xdr:from>
    <xdr:ext cx="405111" cy="259045"/>
    <xdr:sp macro="" textlink="">
      <xdr:nvSpPr>
        <xdr:cNvPr id="319" name="n_4mainValue【公営住宅】&#10;有形固定資産減価償却率"/>
        <xdr:cNvSpPr txBox="1"/>
      </xdr:nvSpPr>
      <xdr:spPr>
        <a:xfrm>
          <a:off x="927744" y="1437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86</xdr:row>
      <xdr:rowOff>108965</xdr:rowOff>
    </xdr:to>
    <xdr:cxnSp macro="">
      <xdr:nvCxnSpPr>
        <xdr:cNvPr id="343" name="直線コネクタ 342"/>
        <xdr:cNvCxnSpPr/>
      </xdr:nvCxnSpPr>
      <xdr:spPr>
        <a:xfrm flipV="1">
          <a:off x="10476865" y="13443204"/>
          <a:ext cx="0" cy="1410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158514</xdr:rowOff>
    </xdr:from>
    <xdr:ext cx="469744" cy="259045"/>
    <xdr:sp macro="" textlink="">
      <xdr:nvSpPr>
        <xdr:cNvPr id="348" name="【公営住宅】&#10;一人当たり面積平均値テキスト"/>
        <xdr:cNvSpPr txBox="1"/>
      </xdr:nvSpPr>
      <xdr:spPr>
        <a:xfrm>
          <a:off x="10515600" y="14388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8637</xdr:rowOff>
    </xdr:from>
    <xdr:to>
      <xdr:col>55</xdr:col>
      <xdr:colOff>50800</xdr:colOff>
      <xdr:row>84</xdr:row>
      <xdr:rowOff>110237</xdr:rowOff>
    </xdr:to>
    <xdr:sp macro="" textlink="">
      <xdr:nvSpPr>
        <xdr:cNvPr id="349" name="フローチャート: 判断 348"/>
        <xdr:cNvSpPr/>
      </xdr:nvSpPr>
      <xdr:spPr>
        <a:xfrm>
          <a:off x="104267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6350</xdr:rowOff>
    </xdr:from>
    <xdr:to>
      <xdr:col>50</xdr:col>
      <xdr:colOff>165100</xdr:colOff>
      <xdr:row>84</xdr:row>
      <xdr:rowOff>107950</xdr:rowOff>
    </xdr:to>
    <xdr:sp macro="" textlink="">
      <xdr:nvSpPr>
        <xdr:cNvPr id="350" name="フローチャート: 判断 349"/>
        <xdr:cNvSpPr/>
      </xdr:nvSpPr>
      <xdr:spPr>
        <a:xfrm>
          <a:off x="9588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13208</xdr:rowOff>
    </xdr:from>
    <xdr:to>
      <xdr:col>46</xdr:col>
      <xdr:colOff>38100</xdr:colOff>
      <xdr:row>84</xdr:row>
      <xdr:rowOff>114808</xdr:rowOff>
    </xdr:to>
    <xdr:sp macro="" textlink="">
      <xdr:nvSpPr>
        <xdr:cNvPr id="351" name="フローチャート: 判断 350"/>
        <xdr:cNvSpPr/>
      </xdr:nvSpPr>
      <xdr:spPr>
        <a:xfrm>
          <a:off x="8699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52" name="フローチャート: 判断 351"/>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4826</xdr:rowOff>
    </xdr:from>
    <xdr:to>
      <xdr:col>36</xdr:col>
      <xdr:colOff>165100</xdr:colOff>
      <xdr:row>84</xdr:row>
      <xdr:rowOff>106426</xdr:rowOff>
    </xdr:to>
    <xdr:sp macro="" textlink="">
      <xdr:nvSpPr>
        <xdr:cNvPr id="353" name="フローチャート: 判断 352"/>
        <xdr:cNvSpPr/>
      </xdr:nvSpPr>
      <xdr:spPr>
        <a:xfrm>
          <a:off x="6921500" y="1440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36068</xdr:rowOff>
    </xdr:from>
    <xdr:to>
      <xdr:col>55</xdr:col>
      <xdr:colOff>50800</xdr:colOff>
      <xdr:row>82</xdr:row>
      <xdr:rowOff>137668</xdr:rowOff>
    </xdr:to>
    <xdr:sp macro="" textlink="">
      <xdr:nvSpPr>
        <xdr:cNvPr id="359" name="楕円 358"/>
        <xdr:cNvSpPr/>
      </xdr:nvSpPr>
      <xdr:spPr>
        <a:xfrm>
          <a:off x="10426700" y="1409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58945</xdr:rowOff>
    </xdr:from>
    <xdr:ext cx="469744" cy="259045"/>
    <xdr:sp macro="" textlink="">
      <xdr:nvSpPr>
        <xdr:cNvPr id="360" name="【公営住宅】&#10;一人当たり面積該当値テキスト"/>
        <xdr:cNvSpPr txBox="1"/>
      </xdr:nvSpPr>
      <xdr:spPr>
        <a:xfrm>
          <a:off x="10515600" y="1394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49785</xdr:rowOff>
    </xdr:from>
    <xdr:to>
      <xdr:col>50</xdr:col>
      <xdr:colOff>165100</xdr:colOff>
      <xdr:row>82</xdr:row>
      <xdr:rowOff>151385</xdr:rowOff>
    </xdr:to>
    <xdr:sp macro="" textlink="">
      <xdr:nvSpPr>
        <xdr:cNvPr id="361" name="楕円 360"/>
        <xdr:cNvSpPr/>
      </xdr:nvSpPr>
      <xdr:spPr>
        <a:xfrm>
          <a:off x="9588500" y="1410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86868</xdr:rowOff>
    </xdr:from>
    <xdr:to>
      <xdr:col>55</xdr:col>
      <xdr:colOff>0</xdr:colOff>
      <xdr:row>82</xdr:row>
      <xdr:rowOff>100585</xdr:rowOff>
    </xdr:to>
    <xdr:cxnSp macro="">
      <xdr:nvCxnSpPr>
        <xdr:cNvPr id="362" name="直線コネクタ 361"/>
        <xdr:cNvCxnSpPr/>
      </xdr:nvCxnSpPr>
      <xdr:spPr>
        <a:xfrm flipV="1">
          <a:off x="9639300" y="14145768"/>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62737</xdr:rowOff>
    </xdr:from>
    <xdr:to>
      <xdr:col>46</xdr:col>
      <xdr:colOff>38100</xdr:colOff>
      <xdr:row>82</xdr:row>
      <xdr:rowOff>164337</xdr:rowOff>
    </xdr:to>
    <xdr:sp macro="" textlink="">
      <xdr:nvSpPr>
        <xdr:cNvPr id="363" name="楕円 362"/>
        <xdr:cNvSpPr/>
      </xdr:nvSpPr>
      <xdr:spPr>
        <a:xfrm>
          <a:off x="8699500" y="1412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100585</xdr:rowOff>
    </xdr:from>
    <xdr:to>
      <xdr:col>50</xdr:col>
      <xdr:colOff>114300</xdr:colOff>
      <xdr:row>82</xdr:row>
      <xdr:rowOff>113537</xdr:rowOff>
    </xdr:to>
    <xdr:cxnSp macro="">
      <xdr:nvCxnSpPr>
        <xdr:cNvPr id="364" name="直線コネクタ 363"/>
        <xdr:cNvCxnSpPr/>
      </xdr:nvCxnSpPr>
      <xdr:spPr>
        <a:xfrm flipV="1">
          <a:off x="8750300" y="14159485"/>
          <a:ext cx="889000" cy="1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73406</xdr:rowOff>
    </xdr:from>
    <xdr:to>
      <xdr:col>41</xdr:col>
      <xdr:colOff>101600</xdr:colOff>
      <xdr:row>83</xdr:row>
      <xdr:rowOff>3556</xdr:rowOff>
    </xdr:to>
    <xdr:sp macro="" textlink="">
      <xdr:nvSpPr>
        <xdr:cNvPr id="365" name="楕円 364"/>
        <xdr:cNvSpPr/>
      </xdr:nvSpPr>
      <xdr:spPr>
        <a:xfrm>
          <a:off x="7810500" y="1413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113537</xdr:rowOff>
    </xdr:from>
    <xdr:to>
      <xdr:col>45</xdr:col>
      <xdr:colOff>177800</xdr:colOff>
      <xdr:row>82</xdr:row>
      <xdr:rowOff>124206</xdr:rowOff>
    </xdr:to>
    <xdr:cxnSp macro="">
      <xdr:nvCxnSpPr>
        <xdr:cNvPr id="366" name="直線コネクタ 365"/>
        <xdr:cNvCxnSpPr/>
      </xdr:nvCxnSpPr>
      <xdr:spPr>
        <a:xfrm flipV="1">
          <a:off x="7861300" y="14172437"/>
          <a:ext cx="8890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82550</xdr:rowOff>
    </xdr:from>
    <xdr:to>
      <xdr:col>36</xdr:col>
      <xdr:colOff>165100</xdr:colOff>
      <xdr:row>83</xdr:row>
      <xdr:rowOff>12700</xdr:rowOff>
    </xdr:to>
    <xdr:sp macro="" textlink="">
      <xdr:nvSpPr>
        <xdr:cNvPr id="367" name="楕円 366"/>
        <xdr:cNvSpPr/>
      </xdr:nvSpPr>
      <xdr:spPr>
        <a:xfrm>
          <a:off x="6921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124206</xdr:rowOff>
    </xdr:from>
    <xdr:to>
      <xdr:col>41</xdr:col>
      <xdr:colOff>50800</xdr:colOff>
      <xdr:row>82</xdr:row>
      <xdr:rowOff>133350</xdr:rowOff>
    </xdr:to>
    <xdr:cxnSp macro="">
      <xdr:nvCxnSpPr>
        <xdr:cNvPr id="368" name="直線コネクタ 367"/>
        <xdr:cNvCxnSpPr/>
      </xdr:nvCxnSpPr>
      <xdr:spPr>
        <a:xfrm flipV="1">
          <a:off x="6972300" y="141831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99077</xdr:rowOff>
    </xdr:from>
    <xdr:ext cx="469744" cy="259045"/>
    <xdr:sp macro="" textlink="">
      <xdr:nvSpPr>
        <xdr:cNvPr id="369" name="n_1aveValue【公営住宅】&#10;一人当たり面積"/>
        <xdr:cNvSpPr txBox="1"/>
      </xdr:nvSpPr>
      <xdr:spPr>
        <a:xfrm>
          <a:off x="93917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105935</xdr:rowOff>
    </xdr:from>
    <xdr:ext cx="469744" cy="259045"/>
    <xdr:sp macro="" textlink="">
      <xdr:nvSpPr>
        <xdr:cNvPr id="370" name="n_2aveValue【公営住宅】&#10;一人当たり面積"/>
        <xdr:cNvSpPr txBox="1"/>
      </xdr:nvSpPr>
      <xdr:spPr>
        <a:xfrm>
          <a:off x="8515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71" name="n_3aveValue【公営住宅】&#10;一人当たり面積"/>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97553</xdr:rowOff>
    </xdr:from>
    <xdr:ext cx="469744" cy="259045"/>
    <xdr:sp macro="" textlink="">
      <xdr:nvSpPr>
        <xdr:cNvPr id="372" name="n_4aveValue【公営住宅】&#10;一人当たり面積"/>
        <xdr:cNvSpPr txBox="1"/>
      </xdr:nvSpPr>
      <xdr:spPr>
        <a:xfrm>
          <a:off x="6737427" y="1449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167912</xdr:rowOff>
    </xdr:from>
    <xdr:ext cx="469744" cy="259045"/>
    <xdr:sp macro="" textlink="">
      <xdr:nvSpPr>
        <xdr:cNvPr id="373" name="n_1mainValue【公営住宅】&#10;一人当たり面積"/>
        <xdr:cNvSpPr txBox="1"/>
      </xdr:nvSpPr>
      <xdr:spPr>
        <a:xfrm>
          <a:off x="9391727" y="138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9414</xdr:rowOff>
    </xdr:from>
    <xdr:ext cx="469744" cy="259045"/>
    <xdr:sp macro="" textlink="">
      <xdr:nvSpPr>
        <xdr:cNvPr id="374" name="n_2mainValue【公営住宅】&#10;一人当たり面積"/>
        <xdr:cNvSpPr txBox="1"/>
      </xdr:nvSpPr>
      <xdr:spPr>
        <a:xfrm>
          <a:off x="8515427"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20083</xdr:rowOff>
    </xdr:from>
    <xdr:ext cx="469744" cy="259045"/>
    <xdr:sp macro="" textlink="">
      <xdr:nvSpPr>
        <xdr:cNvPr id="375" name="n_3mainValue【公営住宅】&#10;一人当たり面積"/>
        <xdr:cNvSpPr txBox="1"/>
      </xdr:nvSpPr>
      <xdr:spPr>
        <a:xfrm>
          <a:off x="7626427" y="1390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29227</xdr:rowOff>
    </xdr:from>
    <xdr:ext cx="469744" cy="259045"/>
    <xdr:sp macro="" textlink="">
      <xdr:nvSpPr>
        <xdr:cNvPr id="376" name="n_4mainValue【公営住宅】&#10;一人当たり面積"/>
        <xdr:cNvSpPr txBox="1"/>
      </xdr:nvSpPr>
      <xdr:spPr>
        <a:xfrm>
          <a:off x="67374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57150</xdr:rowOff>
    </xdr:from>
    <xdr:to>
      <xdr:col>24</xdr:col>
      <xdr:colOff>62865</xdr:colOff>
      <xdr:row>108</xdr:row>
      <xdr:rowOff>40005</xdr:rowOff>
    </xdr:to>
    <xdr:cxnSp macro="">
      <xdr:nvCxnSpPr>
        <xdr:cNvPr id="401" name="直線コネクタ 400"/>
        <xdr:cNvCxnSpPr/>
      </xdr:nvCxnSpPr>
      <xdr:spPr>
        <a:xfrm flipV="1">
          <a:off x="4634865" y="17202150"/>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43832</xdr:rowOff>
    </xdr:from>
    <xdr:ext cx="405111" cy="259045"/>
    <xdr:sp macro="" textlink="">
      <xdr:nvSpPr>
        <xdr:cNvPr id="402" name="【港湾・漁港】&#10;有形固定資産減価償却率最小値テキスト"/>
        <xdr:cNvSpPr txBox="1"/>
      </xdr:nvSpPr>
      <xdr:spPr>
        <a:xfrm>
          <a:off x="4673600" y="185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40005</xdr:rowOff>
    </xdr:from>
    <xdr:to>
      <xdr:col>24</xdr:col>
      <xdr:colOff>152400</xdr:colOff>
      <xdr:row>108</xdr:row>
      <xdr:rowOff>40005</xdr:rowOff>
    </xdr:to>
    <xdr:cxnSp macro="">
      <xdr:nvCxnSpPr>
        <xdr:cNvPr id="403" name="直線コネクタ 402"/>
        <xdr:cNvCxnSpPr/>
      </xdr:nvCxnSpPr>
      <xdr:spPr>
        <a:xfrm>
          <a:off x="4546600" y="18556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3827</xdr:rowOff>
    </xdr:from>
    <xdr:ext cx="405111" cy="259045"/>
    <xdr:sp macro="" textlink="">
      <xdr:nvSpPr>
        <xdr:cNvPr id="404" name="【港湾・漁港】&#10;有形固定資産減価償却率最大値テキスト"/>
        <xdr:cNvSpPr txBox="1"/>
      </xdr:nvSpPr>
      <xdr:spPr>
        <a:xfrm>
          <a:off x="4673600" y="1697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57150</xdr:rowOff>
    </xdr:from>
    <xdr:to>
      <xdr:col>24</xdr:col>
      <xdr:colOff>152400</xdr:colOff>
      <xdr:row>100</xdr:row>
      <xdr:rowOff>57150</xdr:rowOff>
    </xdr:to>
    <xdr:cxnSp macro="">
      <xdr:nvCxnSpPr>
        <xdr:cNvPr id="405" name="直線コネクタ 404"/>
        <xdr:cNvCxnSpPr/>
      </xdr:nvCxnSpPr>
      <xdr:spPr>
        <a:xfrm>
          <a:off x="4546600" y="1720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69232</xdr:rowOff>
    </xdr:from>
    <xdr:ext cx="405111" cy="259045"/>
    <xdr:sp macro="" textlink="">
      <xdr:nvSpPr>
        <xdr:cNvPr id="406" name="【港湾・漁港】&#10;有形固定資産減価償却率平均値テキスト"/>
        <xdr:cNvSpPr txBox="1"/>
      </xdr:nvSpPr>
      <xdr:spPr>
        <a:xfrm>
          <a:off x="4673600" y="1772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46355</xdr:rowOff>
    </xdr:from>
    <xdr:to>
      <xdr:col>24</xdr:col>
      <xdr:colOff>114300</xdr:colOff>
      <xdr:row>104</xdr:row>
      <xdr:rowOff>147955</xdr:rowOff>
    </xdr:to>
    <xdr:sp macro="" textlink="">
      <xdr:nvSpPr>
        <xdr:cNvPr id="407" name="フローチャート: 判断 406"/>
        <xdr:cNvSpPr/>
      </xdr:nvSpPr>
      <xdr:spPr>
        <a:xfrm>
          <a:off x="45847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19686</xdr:rowOff>
    </xdr:from>
    <xdr:to>
      <xdr:col>20</xdr:col>
      <xdr:colOff>38100</xdr:colOff>
      <xdr:row>104</xdr:row>
      <xdr:rowOff>121286</xdr:rowOff>
    </xdr:to>
    <xdr:sp macro="" textlink="">
      <xdr:nvSpPr>
        <xdr:cNvPr id="408" name="フローチャート: 判断 407"/>
        <xdr:cNvSpPr/>
      </xdr:nvSpPr>
      <xdr:spPr>
        <a:xfrm>
          <a:off x="3746500" y="1785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126364</xdr:rowOff>
    </xdr:from>
    <xdr:to>
      <xdr:col>15</xdr:col>
      <xdr:colOff>101600</xdr:colOff>
      <xdr:row>104</xdr:row>
      <xdr:rowOff>56514</xdr:rowOff>
    </xdr:to>
    <xdr:sp macro="" textlink="">
      <xdr:nvSpPr>
        <xdr:cNvPr id="409" name="フローチャート: 判断 408"/>
        <xdr:cNvSpPr/>
      </xdr:nvSpPr>
      <xdr:spPr>
        <a:xfrm>
          <a:off x="28575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113030</xdr:rowOff>
    </xdr:from>
    <xdr:to>
      <xdr:col>10</xdr:col>
      <xdr:colOff>165100</xdr:colOff>
      <xdr:row>104</xdr:row>
      <xdr:rowOff>43180</xdr:rowOff>
    </xdr:to>
    <xdr:sp macro="" textlink="">
      <xdr:nvSpPr>
        <xdr:cNvPr id="410" name="フローチャート: 判断 409"/>
        <xdr:cNvSpPr/>
      </xdr:nvSpPr>
      <xdr:spPr>
        <a:xfrm>
          <a:off x="1968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86361</xdr:rowOff>
    </xdr:from>
    <xdr:to>
      <xdr:col>6</xdr:col>
      <xdr:colOff>38100</xdr:colOff>
      <xdr:row>105</xdr:row>
      <xdr:rowOff>16511</xdr:rowOff>
    </xdr:to>
    <xdr:sp macro="" textlink="">
      <xdr:nvSpPr>
        <xdr:cNvPr id="411" name="フローチャート: 判断 410"/>
        <xdr:cNvSpPr/>
      </xdr:nvSpPr>
      <xdr:spPr>
        <a:xfrm>
          <a:off x="1079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25400</xdr:rowOff>
    </xdr:from>
    <xdr:to>
      <xdr:col>24</xdr:col>
      <xdr:colOff>114300</xdr:colOff>
      <xdr:row>106</xdr:row>
      <xdr:rowOff>127000</xdr:rowOff>
    </xdr:to>
    <xdr:sp macro="" textlink="">
      <xdr:nvSpPr>
        <xdr:cNvPr id="417" name="楕円 416"/>
        <xdr:cNvSpPr/>
      </xdr:nvSpPr>
      <xdr:spPr>
        <a:xfrm>
          <a:off x="45847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3827</xdr:rowOff>
    </xdr:from>
    <xdr:ext cx="405111" cy="259045"/>
    <xdr:sp macro="" textlink="">
      <xdr:nvSpPr>
        <xdr:cNvPr id="418" name="【港湾・漁港】&#10;有形固定資産減価償却率該当値テキスト"/>
        <xdr:cNvSpPr txBox="1"/>
      </xdr:nvSpPr>
      <xdr:spPr>
        <a:xfrm>
          <a:off x="4673600"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636</xdr:rowOff>
    </xdr:from>
    <xdr:to>
      <xdr:col>20</xdr:col>
      <xdr:colOff>38100</xdr:colOff>
      <xdr:row>106</xdr:row>
      <xdr:rowOff>102236</xdr:rowOff>
    </xdr:to>
    <xdr:sp macro="" textlink="">
      <xdr:nvSpPr>
        <xdr:cNvPr id="419" name="楕円 418"/>
        <xdr:cNvSpPr/>
      </xdr:nvSpPr>
      <xdr:spPr>
        <a:xfrm>
          <a:off x="3746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51436</xdr:rowOff>
    </xdr:from>
    <xdr:to>
      <xdr:col>24</xdr:col>
      <xdr:colOff>63500</xdr:colOff>
      <xdr:row>106</xdr:row>
      <xdr:rowOff>76200</xdr:rowOff>
    </xdr:to>
    <xdr:cxnSp macro="">
      <xdr:nvCxnSpPr>
        <xdr:cNvPr id="420" name="直線コネクタ 419"/>
        <xdr:cNvCxnSpPr/>
      </xdr:nvCxnSpPr>
      <xdr:spPr>
        <a:xfrm>
          <a:off x="3797300" y="1822513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149225</xdr:rowOff>
    </xdr:from>
    <xdr:to>
      <xdr:col>15</xdr:col>
      <xdr:colOff>101600</xdr:colOff>
      <xdr:row>106</xdr:row>
      <xdr:rowOff>79375</xdr:rowOff>
    </xdr:to>
    <xdr:sp macro="" textlink="">
      <xdr:nvSpPr>
        <xdr:cNvPr id="421" name="楕円 420"/>
        <xdr:cNvSpPr/>
      </xdr:nvSpPr>
      <xdr:spPr>
        <a:xfrm>
          <a:off x="2857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28575</xdr:rowOff>
    </xdr:from>
    <xdr:to>
      <xdr:col>19</xdr:col>
      <xdr:colOff>177800</xdr:colOff>
      <xdr:row>106</xdr:row>
      <xdr:rowOff>51436</xdr:rowOff>
    </xdr:to>
    <xdr:cxnSp macro="">
      <xdr:nvCxnSpPr>
        <xdr:cNvPr id="422" name="直線コネクタ 421"/>
        <xdr:cNvCxnSpPr/>
      </xdr:nvCxnSpPr>
      <xdr:spPr>
        <a:xfrm>
          <a:off x="2908300" y="182022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124461</xdr:rowOff>
    </xdr:from>
    <xdr:to>
      <xdr:col>10</xdr:col>
      <xdr:colOff>165100</xdr:colOff>
      <xdr:row>106</xdr:row>
      <xdr:rowOff>54611</xdr:rowOff>
    </xdr:to>
    <xdr:sp macro="" textlink="">
      <xdr:nvSpPr>
        <xdr:cNvPr id="423" name="楕円 422"/>
        <xdr:cNvSpPr/>
      </xdr:nvSpPr>
      <xdr:spPr>
        <a:xfrm>
          <a:off x="1968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3811</xdr:rowOff>
    </xdr:from>
    <xdr:to>
      <xdr:col>15</xdr:col>
      <xdr:colOff>50800</xdr:colOff>
      <xdr:row>106</xdr:row>
      <xdr:rowOff>28575</xdr:rowOff>
    </xdr:to>
    <xdr:cxnSp macro="">
      <xdr:nvCxnSpPr>
        <xdr:cNvPr id="424" name="直線コネクタ 423"/>
        <xdr:cNvCxnSpPr/>
      </xdr:nvCxnSpPr>
      <xdr:spPr>
        <a:xfrm>
          <a:off x="2019300" y="181775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99695</xdr:rowOff>
    </xdr:from>
    <xdr:to>
      <xdr:col>6</xdr:col>
      <xdr:colOff>38100</xdr:colOff>
      <xdr:row>106</xdr:row>
      <xdr:rowOff>29845</xdr:rowOff>
    </xdr:to>
    <xdr:sp macro="" textlink="">
      <xdr:nvSpPr>
        <xdr:cNvPr id="425" name="楕円 424"/>
        <xdr:cNvSpPr/>
      </xdr:nvSpPr>
      <xdr:spPr>
        <a:xfrm>
          <a:off x="10795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150495</xdr:rowOff>
    </xdr:from>
    <xdr:to>
      <xdr:col>10</xdr:col>
      <xdr:colOff>114300</xdr:colOff>
      <xdr:row>106</xdr:row>
      <xdr:rowOff>3811</xdr:rowOff>
    </xdr:to>
    <xdr:cxnSp macro="">
      <xdr:nvCxnSpPr>
        <xdr:cNvPr id="426" name="直線コネクタ 425"/>
        <xdr:cNvCxnSpPr/>
      </xdr:nvCxnSpPr>
      <xdr:spPr>
        <a:xfrm>
          <a:off x="1130300" y="1815274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137813</xdr:rowOff>
    </xdr:from>
    <xdr:ext cx="405111" cy="259045"/>
    <xdr:sp macro="" textlink="">
      <xdr:nvSpPr>
        <xdr:cNvPr id="427" name="n_1aveValue【港湾・漁港】&#10;有形固定資産減価償却率"/>
        <xdr:cNvSpPr txBox="1"/>
      </xdr:nvSpPr>
      <xdr:spPr>
        <a:xfrm>
          <a:off x="3582044" y="1762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73041</xdr:rowOff>
    </xdr:from>
    <xdr:ext cx="405111" cy="259045"/>
    <xdr:sp macro="" textlink="">
      <xdr:nvSpPr>
        <xdr:cNvPr id="428" name="n_2aveValue【港湾・漁港】&#10;有形固定資産減価償却率"/>
        <xdr:cNvSpPr txBox="1"/>
      </xdr:nvSpPr>
      <xdr:spPr>
        <a:xfrm>
          <a:off x="2705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59707</xdr:rowOff>
    </xdr:from>
    <xdr:ext cx="405111" cy="259045"/>
    <xdr:sp macro="" textlink="">
      <xdr:nvSpPr>
        <xdr:cNvPr id="429" name="n_3aveValue【港湾・漁港】&#10;有形固定資産減価償却率"/>
        <xdr:cNvSpPr txBox="1"/>
      </xdr:nvSpPr>
      <xdr:spPr>
        <a:xfrm>
          <a:off x="18167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33038</xdr:rowOff>
    </xdr:from>
    <xdr:ext cx="405111" cy="259045"/>
    <xdr:sp macro="" textlink="">
      <xdr:nvSpPr>
        <xdr:cNvPr id="430" name="n_4aveValue【港湾・漁港】&#10;有形固定資産減価償却率"/>
        <xdr:cNvSpPr txBox="1"/>
      </xdr:nvSpPr>
      <xdr:spPr>
        <a:xfrm>
          <a:off x="9277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93363</xdr:rowOff>
    </xdr:from>
    <xdr:ext cx="405111" cy="259045"/>
    <xdr:sp macro="" textlink="">
      <xdr:nvSpPr>
        <xdr:cNvPr id="431" name="n_1mainValue【港湾・漁港】&#10;有形固定資産減価償却率"/>
        <xdr:cNvSpPr txBox="1"/>
      </xdr:nvSpPr>
      <xdr:spPr>
        <a:xfrm>
          <a:off x="3582044" y="1826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70502</xdr:rowOff>
    </xdr:from>
    <xdr:ext cx="405111" cy="259045"/>
    <xdr:sp macro="" textlink="">
      <xdr:nvSpPr>
        <xdr:cNvPr id="432" name="n_2mainValue【港湾・漁港】&#10;有形固定資産減価償却率"/>
        <xdr:cNvSpPr txBox="1"/>
      </xdr:nvSpPr>
      <xdr:spPr>
        <a:xfrm>
          <a:off x="2705744"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45738</xdr:rowOff>
    </xdr:from>
    <xdr:ext cx="405111" cy="259045"/>
    <xdr:sp macro="" textlink="">
      <xdr:nvSpPr>
        <xdr:cNvPr id="433" name="n_3mainValue【港湾・漁港】&#10;有形固定資産減価償却率"/>
        <xdr:cNvSpPr txBox="1"/>
      </xdr:nvSpPr>
      <xdr:spPr>
        <a:xfrm>
          <a:off x="18167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20972</xdr:rowOff>
    </xdr:from>
    <xdr:ext cx="405111" cy="259045"/>
    <xdr:sp macro="" textlink="">
      <xdr:nvSpPr>
        <xdr:cNvPr id="434" name="n_4mainValue【港湾・漁港】&#10;有形固定資産減価償却率"/>
        <xdr:cNvSpPr txBox="1"/>
      </xdr:nvSpPr>
      <xdr:spPr>
        <a:xfrm>
          <a:off x="927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8" name="テキスト ボックス 447"/>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0" name="テキスト ボックス 449"/>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2" name="テキスト ボックス 451"/>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4" name="テキスト ボックス 453"/>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9247</xdr:rowOff>
    </xdr:from>
    <xdr:to>
      <xdr:col>54</xdr:col>
      <xdr:colOff>189865</xdr:colOff>
      <xdr:row>108</xdr:row>
      <xdr:rowOff>151319</xdr:rowOff>
    </xdr:to>
    <xdr:cxnSp macro="">
      <xdr:nvCxnSpPr>
        <xdr:cNvPr id="458" name="直線コネクタ 457"/>
        <xdr:cNvCxnSpPr/>
      </xdr:nvCxnSpPr>
      <xdr:spPr>
        <a:xfrm flipV="1">
          <a:off x="10476865" y="17154247"/>
          <a:ext cx="0" cy="1513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155146</xdr:rowOff>
    </xdr:from>
    <xdr:ext cx="378565" cy="259045"/>
    <xdr:sp macro="" textlink="">
      <xdr:nvSpPr>
        <xdr:cNvPr id="459" name="【港湾・漁港】&#10;一人当たり有形固定資産（償却資産）額最小値テキスト"/>
        <xdr:cNvSpPr txBox="1"/>
      </xdr:nvSpPr>
      <xdr:spPr>
        <a:xfrm>
          <a:off x="10515600" y="18671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151319</xdr:rowOff>
    </xdr:from>
    <xdr:to>
      <xdr:col>55</xdr:col>
      <xdr:colOff>88900</xdr:colOff>
      <xdr:row>108</xdr:row>
      <xdr:rowOff>151319</xdr:rowOff>
    </xdr:to>
    <xdr:cxnSp macro="">
      <xdr:nvCxnSpPr>
        <xdr:cNvPr id="460" name="直線コネクタ 459"/>
        <xdr:cNvCxnSpPr/>
      </xdr:nvCxnSpPr>
      <xdr:spPr>
        <a:xfrm>
          <a:off x="10388600" y="1866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127374</xdr:rowOff>
    </xdr:from>
    <xdr:ext cx="599010" cy="259045"/>
    <xdr:sp macro="" textlink="">
      <xdr:nvSpPr>
        <xdr:cNvPr id="461" name="【港湾・漁港】&#10;一人当たり有形固定資産（償却資産）額最大値テキスト"/>
        <xdr:cNvSpPr txBox="1"/>
      </xdr:nvSpPr>
      <xdr:spPr>
        <a:xfrm>
          <a:off x="10515600" y="16929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9247</xdr:rowOff>
    </xdr:from>
    <xdr:to>
      <xdr:col>55</xdr:col>
      <xdr:colOff>88900</xdr:colOff>
      <xdr:row>100</xdr:row>
      <xdr:rowOff>9247</xdr:rowOff>
    </xdr:to>
    <xdr:cxnSp macro="">
      <xdr:nvCxnSpPr>
        <xdr:cNvPr id="462" name="直線コネクタ 461"/>
        <xdr:cNvCxnSpPr/>
      </xdr:nvCxnSpPr>
      <xdr:spPr>
        <a:xfrm>
          <a:off x="10388600" y="17154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119189</xdr:rowOff>
    </xdr:from>
    <xdr:ext cx="534377" cy="259045"/>
    <xdr:sp macro="" textlink="">
      <xdr:nvSpPr>
        <xdr:cNvPr id="463" name="【港湾・漁港】&#10;一人当たり有形固定資産（償却資産）額平均値テキスト"/>
        <xdr:cNvSpPr txBox="1"/>
      </xdr:nvSpPr>
      <xdr:spPr>
        <a:xfrm>
          <a:off x="10515600" y="18292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96312</xdr:rowOff>
    </xdr:from>
    <xdr:to>
      <xdr:col>55</xdr:col>
      <xdr:colOff>50800</xdr:colOff>
      <xdr:row>108</xdr:row>
      <xdr:rowOff>26462</xdr:rowOff>
    </xdr:to>
    <xdr:sp macro="" textlink="">
      <xdr:nvSpPr>
        <xdr:cNvPr id="464" name="フローチャート: 判断 463"/>
        <xdr:cNvSpPr/>
      </xdr:nvSpPr>
      <xdr:spPr>
        <a:xfrm>
          <a:off x="104267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98875</xdr:rowOff>
    </xdr:from>
    <xdr:to>
      <xdr:col>50</xdr:col>
      <xdr:colOff>165100</xdr:colOff>
      <xdr:row>108</xdr:row>
      <xdr:rowOff>29025</xdr:rowOff>
    </xdr:to>
    <xdr:sp macro="" textlink="">
      <xdr:nvSpPr>
        <xdr:cNvPr id="465" name="フローチャート: 判断 464"/>
        <xdr:cNvSpPr/>
      </xdr:nvSpPr>
      <xdr:spPr>
        <a:xfrm>
          <a:off x="9588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137193</xdr:rowOff>
    </xdr:from>
    <xdr:to>
      <xdr:col>46</xdr:col>
      <xdr:colOff>38100</xdr:colOff>
      <xdr:row>107</xdr:row>
      <xdr:rowOff>67343</xdr:rowOff>
    </xdr:to>
    <xdr:sp macro="" textlink="">
      <xdr:nvSpPr>
        <xdr:cNvPr id="466" name="フローチャート: 判断 465"/>
        <xdr:cNvSpPr/>
      </xdr:nvSpPr>
      <xdr:spPr>
        <a:xfrm>
          <a:off x="8699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141185</xdr:rowOff>
    </xdr:from>
    <xdr:to>
      <xdr:col>41</xdr:col>
      <xdr:colOff>101600</xdr:colOff>
      <xdr:row>107</xdr:row>
      <xdr:rowOff>71335</xdr:rowOff>
    </xdr:to>
    <xdr:sp macro="" textlink="">
      <xdr:nvSpPr>
        <xdr:cNvPr id="467" name="フローチャート: 判断 466"/>
        <xdr:cNvSpPr/>
      </xdr:nvSpPr>
      <xdr:spPr>
        <a:xfrm>
          <a:off x="7810500" y="1831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42438</xdr:rowOff>
    </xdr:from>
    <xdr:to>
      <xdr:col>36</xdr:col>
      <xdr:colOff>165100</xdr:colOff>
      <xdr:row>107</xdr:row>
      <xdr:rowOff>144038</xdr:rowOff>
    </xdr:to>
    <xdr:sp macro="" textlink="">
      <xdr:nvSpPr>
        <xdr:cNvPr id="468" name="フローチャート: 判断 467"/>
        <xdr:cNvSpPr/>
      </xdr:nvSpPr>
      <xdr:spPr>
        <a:xfrm>
          <a:off x="6921500" y="183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22786</xdr:rowOff>
    </xdr:from>
    <xdr:to>
      <xdr:col>55</xdr:col>
      <xdr:colOff>50800</xdr:colOff>
      <xdr:row>108</xdr:row>
      <xdr:rowOff>124386</xdr:rowOff>
    </xdr:to>
    <xdr:sp macro="" textlink="">
      <xdr:nvSpPr>
        <xdr:cNvPr id="474" name="楕円 473"/>
        <xdr:cNvSpPr/>
      </xdr:nvSpPr>
      <xdr:spPr>
        <a:xfrm>
          <a:off x="10426700" y="1853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109163</xdr:rowOff>
    </xdr:from>
    <xdr:ext cx="534377" cy="259045"/>
    <xdr:sp macro="" textlink="">
      <xdr:nvSpPr>
        <xdr:cNvPr id="475" name="【港湾・漁港】&#10;一人当たり有形固定資産（償却資産）額該当値テキスト"/>
        <xdr:cNvSpPr txBox="1"/>
      </xdr:nvSpPr>
      <xdr:spPr>
        <a:xfrm>
          <a:off x="10515600" y="1845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24282</xdr:rowOff>
    </xdr:from>
    <xdr:to>
      <xdr:col>50</xdr:col>
      <xdr:colOff>165100</xdr:colOff>
      <xdr:row>108</xdr:row>
      <xdr:rowOff>125882</xdr:rowOff>
    </xdr:to>
    <xdr:sp macro="" textlink="">
      <xdr:nvSpPr>
        <xdr:cNvPr id="476" name="楕円 475"/>
        <xdr:cNvSpPr/>
      </xdr:nvSpPr>
      <xdr:spPr>
        <a:xfrm>
          <a:off x="9588500" y="1854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73586</xdr:rowOff>
    </xdr:from>
    <xdr:to>
      <xdr:col>55</xdr:col>
      <xdr:colOff>0</xdr:colOff>
      <xdr:row>108</xdr:row>
      <xdr:rowOff>75082</xdr:rowOff>
    </xdr:to>
    <xdr:cxnSp macro="">
      <xdr:nvCxnSpPr>
        <xdr:cNvPr id="477" name="直線コネクタ 476"/>
        <xdr:cNvCxnSpPr/>
      </xdr:nvCxnSpPr>
      <xdr:spPr>
        <a:xfrm flipV="1">
          <a:off x="9639300" y="18590186"/>
          <a:ext cx="838200" cy="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25780</xdr:rowOff>
    </xdr:from>
    <xdr:to>
      <xdr:col>46</xdr:col>
      <xdr:colOff>38100</xdr:colOff>
      <xdr:row>108</xdr:row>
      <xdr:rowOff>127380</xdr:rowOff>
    </xdr:to>
    <xdr:sp macro="" textlink="">
      <xdr:nvSpPr>
        <xdr:cNvPr id="478" name="楕円 477"/>
        <xdr:cNvSpPr/>
      </xdr:nvSpPr>
      <xdr:spPr>
        <a:xfrm>
          <a:off x="8699500" y="185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75082</xdr:rowOff>
    </xdr:from>
    <xdr:to>
      <xdr:col>50</xdr:col>
      <xdr:colOff>114300</xdr:colOff>
      <xdr:row>108</xdr:row>
      <xdr:rowOff>76580</xdr:rowOff>
    </xdr:to>
    <xdr:cxnSp macro="">
      <xdr:nvCxnSpPr>
        <xdr:cNvPr id="479" name="直線コネクタ 478"/>
        <xdr:cNvCxnSpPr/>
      </xdr:nvCxnSpPr>
      <xdr:spPr>
        <a:xfrm flipV="1">
          <a:off x="8750300" y="18591682"/>
          <a:ext cx="8890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26956</xdr:rowOff>
    </xdr:from>
    <xdr:to>
      <xdr:col>41</xdr:col>
      <xdr:colOff>101600</xdr:colOff>
      <xdr:row>108</xdr:row>
      <xdr:rowOff>128556</xdr:rowOff>
    </xdr:to>
    <xdr:sp macro="" textlink="">
      <xdr:nvSpPr>
        <xdr:cNvPr id="480" name="楕円 479"/>
        <xdr:cNvSpPr/>
      </xdr:nvSpPr>
      <xdr:spPr>
        <a:xfrm>
          <a:off x="7810500" y="1854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76580</xdr:rowOff>
    </xdr:from>
    <xdr:to>
      <xdr:col>45</xdr:col>
      <xdr:colOff>177800</xdr:colOff>
      <xdr:row>108</xdr:row>
      <xdr:rowOff>77756</xdr:rowOff>
    </xdr:to>
    <xdr:cxnSp macro="">
      <xdr:nvCxnSpPr>
        <xdr:cNvPr id="481" name="直線コネクタ 480"/>
        <xdr:cNvCxnSpPr/>
      </xdr:nvCxnSpPr>
      <xdr:spPr>
        <a:xfrm flipV="1">
          <a:off x="7861300" y="18593180"/>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27956</xdr:rowOff>
    </xdr:from>
    <xdr:to>
      <xdr:col>36</xdr:col>
      <xdr:colOff>165100</xdr:colOff>
      <xdr:row>108</xdr:row>
      <xdr:rowOff>129556</xdr:rowOff>
    </xdr:to>
    <xdr:sp macro="" textlink="">
      <xdr:nvSpPr>
        <xdr:cNvPr id="482" name="楕円 481"/>
        <xdr:cNvSpPr/>
      </xdr:nvSpPr>
      <xdr:spPr>
        <a:xfrm>
          <a:off x="6921500" y="1854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77756</xdr:rowOff>
    </xdr:from>
    <xdr:to>
      <xdr:col>41</xdr:col>
      <xdr:colOff>50800</xdr:colOff>
      <xdr:row>108</xdr:row>
      <xdr:rowOff>78756</xdr:rowOff>
    </xdr:to>
    <xdr:cxnSp macro="">
      <xdr:nvCxnSpPr>
        <xdr:cNvPr id="483" name="直線コネクタ 482"/>
        <xdr:cNvCxnSpPr/>
      </xdr:nvCxnSpPr>
      <xdr:spPr>
        <a:xfrm flipV="1">
          <a:off x="6972300" y="18594356"/>
          <a:ext cx="889000" cy="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45552</xdr:rowOff>
    </xdr:from>
    <xdr:ext cx="534377" cy="259045"/>
    <xdr:sp macro="" textlink="">
      <xdr:nvSpPr>
        <xdr:cNvPr id="484" name="n_1aveValue【港湾・漁港】&#10;一人当たり有形固定資産（償却資産）額"/>
        <xdr:cNvSpPr txBox="1"/>
      </xdr:nvSpPr>
      <xdr:spPr>
        <a:xfrm>
          <a:off x="9359411" y="1821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83870</xdr:rowOff>
    </xdr:from>
    <xdr:ext cx="599010" cy="259045"/>
    <xdr:sp macro="" textlink="">
      <xdr:nvSpPr>
        <xdr:cNvPr id="485" name="n_2aveValue【港湾・漁港】&#10;一人当たり有形固定資産（償却資産）額"/>
        <xdr:cNvSpPr txBox="1"/>
      </xdr:nvSpPr>
      <xdr:spPr>
        <a:xfrm>
          <a:off x="8450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87862</xdr:rowOff>
    </xdr:from>
    <xdr:ext cx="599010" cy="259045"/>
    <xdr:sp macro="" textlink="">
      <xdr:nvSpPr>
        <xdr:cNvPr id="486" name="n_3aveValue【港湾・漁港】&#10;一人当たり有形固定資産（償却資産）額"/>
        <xdr:cNvSpPr txBox="1"/>
      </xdr:nvSpPr>
      <xdr:spPr>
        <a:xfrm>
          <a:off x="7561795" y="18090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160565</xdr:rowOff>
    </xdr:from>
    <xdr:ext cx="599010" cy="259045"/>
    <xdr:sp macro="" textlink="">
      <xdr:nvSpPr>
        <xdr:cNvPr id="487" name="n_4aveValue【港湾・漁港】&#10;一人当たり有形固定資産（償却資産）額"/>
        <xdr:cNvSpPr txBox="1"/>
      </xdr:nvSpPr>
      <xdr:spPr>
        <a:xfrm>
          <a:off x="6672795" y="1816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117009</xdr:rowOff>
    </xdr:from>
    <xdr:ext cx="534377" cy="259045"/>
    <xdr:sp macro="" textlink="">
      <xdr:nvSpPr>
        <xdr:cNvPr id="488" name="n_1mainValue【港湾・漁港】&#10;一人当たり有形固定資産（償却資産）額"/>
        <xdr:cNvSpPr txBox="1"/>
      </xdr:nvSpPr>
      <xdr:spPr>
        <a:xfrm>
          <a:off x="9359411" y="1863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118507</xdr:rowOff>
    </xdr:from>
    <xdr:ext cx="534377" cy="259045"/>
    <xdr:sp macro="" textlink="">
      <xdr:nvSpPr>
        <xdr:cNvPr id="489" name="n_2mainValue【港湾・漁港】&#10;一人当たり有形固定資産（償却資産）額"/>
        <xdr:cNvSpPr txBox="1"/>
      </xdr:nvSpPr>
      <xdr:spPr>
        <a:xfrm>
          <a:off x="8483111" y="1863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119683</xdr:rowOff>
    </xdr:from>
    <xdr:ext cx="534377" cy="259045"/>
    <xdr:sp macro="" textlink="">
      <xdr:nvSpPr>
        <xdr:cNvPr id="490" name="n_3mainValue【港湾・漁港】&#10;一人当たり有形固定資産（償却資産）額"/>
        <xdr:cNvSpPr txBox="1"/>
      </xdr:nvSpPr>
      <xdr:spPr>
        <a:xfrm>
          <a:off x="7594111" y="1863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120683</xdr:rowOff>
    </xdr:from>
    <xdr:ext cx="534377" cy="259045"/>
    <xdr:sp macro="" textlink="">
      <xdr:nvSpPr>
        <xdr:cNvPr id="491" name="n_4mainValue【港湾・漁港】&#10;一人当たり有形固定資産（償却資産）額"/>
        <xdr:cNvSpPr txBox="1"/>
      </xdr:nvSpPr>
      <xdr:spPr>
        <a:xfrm>
          <a:off x="6705111" y="1863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100965</xdr:rowOff>
    </xdr:from>
    <xdr:to>
      <xdr:col>85</xdr:col>
      <xdr:colOff>126364</xdr:colOff>
      <xdr:row>42</xdr:row>
      <xdr:rowOff>36195</xdr:rowOff>
    </xdr:to>
    <xdr:cxnSp macro="">
      <xdr:nvCxnSpPr>
        <xdr:cNvPr id="516" name="直線コネクタ 515"/>
        <xdr:cNvCxnSpPr/>
      </xdr:nvCxnSpPr>
      <xdr:spPr>
        <a:xfrm flipV="1">
          <a:off x="16318864" y="593026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40022</xdr:rowOff>
    </xdr:from>
    <xdr:ext cx="405111" cy="259045"/>
    <xdr:sp macro="" textlink="">
      <xdr:nvSpPr>
        <xdr:cNvPr id="517" name="【認定こども園・幼稚園・保育所】&#10;有形固定資産減価償却率最小値テキスト"/>
        <xdr:cNvSpPr txBox="1"/>
      </xdr:nvSpPr>
      <xdr:spPr>
        <a:xfrm>
          <a:off x="16357600" y="72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518" name="直線コネクタ 517"/>
        <xdr:cNvCxnSpPr/>
      </xdr:nvCxnSpPr>
      <xdr:spPr>
        <a:xfrm>
          <a:off x="16230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47642</xdr:rowOff>
    </xdr:from>
    <xdr:ext cx="405111" cy="259045"/>
    <xdr:sp macro="" textlink="">
      <xdr:nvSpPr>
        <xdr:cNvPr id="519" name="【認定こども園・幼稚園・保育所】&#10;有形固定資産減価償却率最大値テキスト"/>
        <xdr:cNvSpPr txBox="1"/>
      </xdr:nvSpPr>
      <xdr:spPr>
        <a:xfrm>
          <a:off x="16357600"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100965</xdr:rowOff>
    </xdr:from>
    <xdr:to>
      <xdr:col>86</xdr:col>
      <xdr:colOff>25400</xdr:colOff>
      <xdr:row>34</xdr:row>
      <xdr:rowOff>100965</xdr:rowOff>
    </xdr:to>
    <xdr:cxnSp macro="">
      <xdr:nvCxnSpPr>
        <xdr:cNvPr id="520" name="直線コネクタ 519"/>
        <xdr:cNvCxnSpPr/>
      </xdr:nvCxnSpPr>
      <xdr:spPr>
        <a:xfrm>
          <a:off x="16230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166387</xdr:rowOff>
    </xdr:from>
    <xdr:ext cx="405111" cy="259045"/>
    <xdr:sp macro="" textlink="">
      <xdr:nvSpPr>
        <xdr:cNvPr id="521" name="【認定こども園・幼稚園・保育所】&#10;有形固定資産減価償却率平均値テキスト"/>
        <xdr:cNvSpPr txBox="1"/>
      </xdr:nvSpPr>
      <xdr:spPr>
        <a:xfrm>
          <a:off x="16357600" y="633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143510</xdr:rowOff>
    </xdr:from>
    <xdr:to>
      <xdr:col>85</xdr:col>
      <xdr:colOff>177800</xdr:colOff>
      <xdr:row>38</xdr:row>
      <xdr:rowOff>73660</xdr:rowOff>
    </xdr:to>
    <xdr:sp macro="" textlink="">
      <xdr:nvSpPr>
        <xdr:cNvPr id="522" name="フローチャート: 判断 521"/>
        <xdr:cNvSpPr/>
      </xdr:nvSpPr>
      <xdr:spPr>
        <a:xfrm>
          <a:off x="162687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137795</xdr:rowOff>
    </xdr:from>
    <xdr:to>
      <xdr:col>81</xdr:col>
      <xdr:colOff>101600</xdr:colOff>
      <xdr:row>38</xdr:row>
      <xdr:rowOff>67945</xdr:rowOff>
    </xdr:to>
    <xdr:sp macro="" textlink="">
      <xdr:nvSpPr>
        <xdr:cNvPr id="523" name="フローチャート: 判断 522"/>
        <xdr:cNvSpPr/>
      </xdr:nvSpPr>
      <xdr:spPr>
        <a:xfrm>
          <a:off x="15430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154940</xdr:rowOff>
    </xdr:from>
    <xdr:to>
      <xdr:col>76</xdr:col>
      <xdr:colOff>165100</xdr:colOff>
      <xdr:row>38</xdr:row>
      <xdr:rowOff>85090</xdr:rowOff>
    </xdr:to>
    <xdr:sp macro="" textlink="">
      <xdr:nvSpPr>
        <xdr:cNvPr id="524" name="フローチャート: 判断 523"/>
        <xdr:cNvSpPr/>
      </xdr:nvSpPr>
      <xdr:spPr>
        <a:xfrm>
          <a:off x="14541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92075</xdr:rowOff>
    </xdr:from>
    <xdr:to>
      <xdr:col>72</xdr:col>
      <xdr:colOff>38100</xdr:colOff>
      <xdr:row>38</xdr:row>
      <xdr:rowOff>22225</xdr:rowOff>
    </xdr:to>
    <xdr:sp macro="" textlink="">
      <xdr:nvSpPr>
        <xdr:cNvPr id="525" name="フローチャート: 判断 524"/>
        <xdr:cNvSpPr/>
      </xdr:nvSpPr>
      <xdr:spPr>
        <a:xfrm>
          <a:off x="13652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526" name="フローチャート: 判断 525"/>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113030</xdr:rowOff>
    </xdr:from>
    <xdr:to>
      <xdr:col>85</xdr:col>
      <xdr:colOff>177800</xdr:colOff>
      <xdr:row>41</xdr:row>
      <xdr:rowOff>43180</xdr:rowOff>
    </xdr:to>
    <xdr:sp macro="" textlink="">
      <xdr:nvSpPr>
        <xdr:cNvPr id="532" name="楕円 531"/>
        <xdr:cNvSpPr/>
      </xdr:nvSpPr>
      <xdr:spPr>
        <a:xfrm>
          <a:off x="162687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91457</xdr:rowOff>
    </xdr:from>
    <xdr:ext cx="405111" cy="259045"/>
    <xdr:sp macro="" textlink="">
      <xdr:nvSpPr>
        <xdr:cNvPr id="533" name="【認定こども園・幼稚園・保育所】&#10;有形固定資産減価償却率該当値テキスト"/>
        <xdr:cNvSpPr txBox="1"/>
      </xdr:nvSpPr>
      <xdr:spPr>
        <a:xfrm>
          <a:off x="16357600"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128270</xdr:rowOff>
    </xdr:from>
    <xdr:to>
      <xdr:col>81</xdr:col>
      <xdr:colOff>101600</xdr:colOff>
      <xdr:row>41</xdr:row>
      <xdr:rowOff>58420</xdr:rowOff>
    </xdr:to>
    <xdr:sp macro="" textlink="">
      <xdr:nvSpPr>
        <xdr:cNvPr id="534" name="楕円 533"/>
        <xdr:cNvSpPr/>
      </xdr:nvSpPr>
      <xdr:spPr>
        <a:xfrm>
          <a:off x="15430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163830</xdr:rowOff>
    </xdr:from>
    <xdr:to>
      <xdr:col>85</xdr:col>
      <xdr:colOff>127000</xdr:colOff>
      <xdr:row>41</xdr:row>
      <xdr:rowOff>7620</xdr:rowOff>
    </xdr:to>
    <xdr:cxnSp macro="">
      <xdr:nvCxnSpPr>
        <xdr:cNvPr id="535" name="直線コネクタ 534"/>
        <xdr:cNvCxnSpPr/>
      </xdr:nvCxnSpPr>
      <xdr:spPr>
        <a:xfrm flipV="1">
          <a:off x="15481300" y="70218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84455</xdr:rowOff>
    </xdr:from>
    <xdr:to>
      <xdr:col>76</xdr:col>
      <xdr:colOff>165100</xdr:colOff>
      <xdr:row>41</xdr:row>
      <xdr:rowOff>14605</xdr:rowOff>
    </xdr:to>
    <xdr:sp macro="" textlink="">
      <xdr:nvSpPr>
        <xdr:cNvPr id="536" name="楕円 535"/>
        <xdr:cNvSpPr/>
      </xdr:nvSpPr>
      <xdr:spPr>
        <a:xfrm>
          <a:off x="14541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135255</xdr:rowOff>
    </xdr:from>
    <xdr:to>
      <xdr:col>81</xdr:col>
      <xdr:colOff>50800</xdr:colOff>
      <xdr:row>41</xdr:row>
      <xdr:rowOff>7620</xdr:rowOff>
    </xdr:to>
    <xdr:cxnSp macro="">
      <xdr:nvCxnSpPr>
        <xdr:cNvPr id="537" name="直線コネクタ 536"/>
        <xdr:cNvCxnSpPr/>
      </xdr:nvCxnSpPr>
      <xdr:spPr>
        <a:xfrm>
          <a:off x="14592300" y="69932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61595</xdr:rowOff>
    </xdr:from>
    <xdr:to>
      <xdr:col>72</xdr:col>
      <xdr:colOff>38100</xdr:colOff>
      <xdr:row>40</xdr:row>
      <xdr:rowOff>163195</xdr:rowOff>
    </xdr:to>
    <xdr:sp macro="" textlink="">
      <xdr:nvSpPr>
        <xdr:cNvPr id="538" name="楕円 537"/>
        <xdr:cNvSpPr/>
      </xdr:nvSpPr>
      <xdr:spPr>
        <a:xfrm>
          <a:off x="13652500" y="69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112395</xdr:rowOff>
    </xdr:from>
    <xdr:to>
      <xdr:col>76</xdr:col>
      <xdr:colOff>114300</xdr:colOff>
      <xdr:row>40</xdr:row>
      <xdr:rowOff>135255</xdr:rowOff>
    </xdr:to>
    <xdr:cxnSp macro="">
      <xdr:nvCxnSpPr>
        <xdr:cNvPr id="539" name="直線コネクタ 538"/>
        <xdr:cNvCxnSpPr/>
      </xdr:nvCxnSpPr>
      <xdr:spPr>
        <a:xfrm>
          <a:off x="13703300" y="69703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57785</xdr:rowOff>
    </xdr:from>
    <xdr:to>
      <xdr:col>67</xdr:col>
      <xdr:colOff>101600</xdr:colOff>
      <xdr:row>40</xdr:row>
      <xdr:rowOff>159385</xdr:rowOff>
    </xdr:to>
    <xdr:sp macro="" textlink="">
      <xdr:nvSpPr>
        <xdr:cNvPr id="540" name="楕円 539"/>
        <xdr:cNvSpPr/>
      </xdr:nvSpPr>
      <xdr:spPr>
        <a:xfrm>
          <a:off x="127635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108585</xdr:rowOff>
    </xdr:from>
    <xdr:to>
      <xdr:col>71</xdr:col>
      <xdr:colOff>177800</xdr:colOff>
      <xdr:row>40</xdr:row>
      <xdr:rowOff>112395</xdr:rowOff>
    </xdr:to>
    <xdr:cxnSp macro="">
      <xdr:nvCxnSpPr>
        <xdr:cNvPr id="541" name="直線コネクタ 540"/>
        <xdr:cNvCxnSpPr/>
      </xdr:nvCxnSpPr>
      <xdr:spPr>
        <a:xfrm>
          <a:off x="12814300" y="69665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84472</xdr:rowOff>
    </xdr:from>
    <xdr:ext cx="405111" cy="259045"/>
    <xdr:sp macro="" textlink="">
      <xdr:nvSpPr>
        <xdr:cNvPr id="542" name="n_1aveValue【認定こども園・幼稚園・保育所】&#10;有形固定資産減価償却率"/>
        <xdr:cNvSpPr txBox="1"/>
      </xdr:nvSpPr>
      <xdr:spPr>
        <a:xfrm>
          <a:off x="152660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101617</xdr:rowOff>
    </xdr:from>
    <xdr:ext cx="405111" cy="259045"/>
    <xdr:sp macro="" textlink="">
      <xdr:nvSpPr>
        <xdr:cNvPr id="543" name="n_2aveValue【認定こども園・幼稚園・保育所】&#10;有形固定資産減価償却率"/>
        <xdr:cNvSpPr txBox="1"/>
      </xdr:nvSpPr>
      <xdr:spPr>
        <a:xfrm>
          <a:off x="14389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38752</xdr:rowOff>
    </xdr:from>
    <xdr:ext cx="405111" cy="259045"/>
    <xdr:sp macro="" textlink="">
      <xdr:nvSpPr>
        <xdr:cNvPr id="544" name="n_3aveValue【認定こども園・幼稚園・保育所】&#10;有形固定資産減価償却率"/>
        <xdr:cNvSpPr txBox="1"/>
      </xdr:nvSpPr>
      <xdr:spPr>
        <a:xfrm>
          <a:off x="13500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61612</xdr:rowOff>
    </xdr:from>
    <xdr:ext cx="405111" cy="259045"/>
    <xdr:sp macro="" textlink="">
      <xdr:nvSpPr>
        <xdr:cNvPr id="545" name="n_4aveValue【認定こども園・幼稚園・保育所】&#10;有形固定資産減価償却率"/>
        <xdr:cNvSpPr txBox="1"/>
      </xdr:nvSpPr>
      <xdr:spPr>
        <a:xfrm>
          <a:off x="12611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49547</xdr:rowOff>
    </xdr:from>
    <xdr:ext cx="405111" cy="259045"/>
    <xdr:sp macro="" textlink="">
      <xdr:nvSpPr>
        <xdr:cNvPr id="546" name="n_1mainValue【認定こども園・幼稚園・保育所】&#10;有形固定資産減価償却率"/>
        <xdr:cNvSpPr txBox="1"/>
      </xdr:nvSpPr>
      <xdr:spPr>
        <a:xfrm>
          <a:off x="15266044"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5732</xdr:rowOff>
    </xdr:from>
    <xdr:ext cx="405111" cy="259045"/>
    <xdr:sp macro="" textlink="">
      <xdr:nvSpPr>
        <xdr:cNvPr id="547" name="n_2mainValue【認定こども園・幼稚園・保育所】&#10;有形固定資産減価償却率"/>
        <xdr:cNvSpPr txBox="1"/>
      </xdr:nvSpPr>
      <xdr:spPr>
        <a:xfrm>
          <a:off x="14389744"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154322</xdr:rowOff>
    </xdr:from>
    <xdr:ext cx="405111" cy="259045"/>
    <xdr:sp macro="" textlink="">
      <xdr:nvSpPr>
        <xdr:cNvPr id="548" name="n_3mainValue【認定こども園・幼稚園・保育所】&#10;有形固定資産減価償却率"/>
        <xdr:cNvSpPr txBox="1"/>
      </xdr:nvSpPr>
      <xdr:spPr>
        <a:xfrm>
          <a:off x="13500744" y="70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150512</xdr:rowOff>
    </xdr:from>
    <xdr:ext cx="405111" cy="259045"/>
    <xdr:sp macro="" textlink="">
      <xdr:nvSpPr>
        <xdr:cNvPr id="549" name="n_4mainValue【認定こども園・幼稚園・保育所】&#10;有形固定資産減価償却率"/>
        <xdr:cNvSpPr txBox="1"/>
      </xdr:nvSpPr>
      <xdr:spPr>
        <a:xfrm>
          <a:off x="12611744"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30480</xdr:rowOff>
    </xdr:from>
    <xdr:to>
      <xdr:col>116</xdr:col>
      <xdr:colOff>62864</xdr:colOff>
      <xdr:row>42</xdr:row>
      <xdr:rowOff>3810</xdr:rowOff>
    </xdr:to>
    <xdr:cxnSp macro="">
      <xdr:nvCxnSpPr>
        <xdr:cNvPr id="573" name="直線コネクタ 572"/>
        <xdr:cNvCxnSpPr/>
      </xdr:nvCxnSpPr>
      <xdr:spPr>
        <a:xfrm flipV="1">
          <a:off x="22160864" y="568833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4" name="【認定こども園・幼稚園・保育所】&#10;一人当たり面積最小値テキスト"/>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5" name="直線コネクタ 574"/>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148607</xdr:rowOff>
    </xdr:from>
    <xdr:ext cx="469744" cy="259045"/>
    <xdr:sp macro="" textlink="">
      <xdr:nvSpPr>
        <xdr:cNvPr id="576" name="【認定こども園・幼稚園・保育所】&#10;一人当たり面積最大値テキスト"/>
        <xdr:cNvSpPr txBox="1"/>
      </xdr:nvSpPr>
      <xdr:spPr>
        <a:xfrm>
          <a:off x="22199600" y="546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30480</xdr:rowOff>
    </xdr:from>
    <xdr:to>
      <xdr:col>116</xdr:col>
      <xdr:colOff>152400</xdr:colOff>
      <xdr:row>33</xdr:row>
      <xdr:rowOff>30480</xdr:rowOff>
    </xdr:to>
    <xdr:cxnSp macro="">
      <xdr:nvCxnSpPr>
        <xdr:cNvPr id="577" name="直線コネクタ 576"/>
        <xdr:cNvCxnSpPr/>
      </xdr:nvCxnSpPr>
      <xdr:spPr>
        <a:xfrm>
          <a:off x="22072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83837</xdr:rowOff>
    </xdr:from>
    <xdr:ext cx="469744" cy="259045"/>
    <xdr:sp macro="" textlink="">
      <xdr:nvSpPr>
        <xdr:cNvPr id="578" name="【認定こども園・幼稚園・保育所】&#10;一人当たり面積平均値テキスト"/>
        <xdr:cNvSpPr txBox="1"/>
      </xdr:nvSpPr>
      <xdr:spPr>
        <a:xfrm>
          <a:off x="22199600" y="659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105410</xdr:rowOff>
    </xdr:from>
    <xdr:to>
      <xdr:col>116</xdr:col>
      <xdr:colOff>114300</xdr:colOff>
      <xdr:row>39</xdr:row>
      <xdr:rowOff>35560</xdr:rowOff>
    </xdr:to>
    <xdr:sp macro="" textlink="">
      <xdr:nvSpPr>
        <xdr:cNvPr id="579" name="フローチャート: 判断 578"/>
        <xdr:cNvSpPr/>
      </xdr:nvSpPr>
      <xdr:spPr>
        <a:xfrm>
          <a:off x="221107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101600</xdr:rowOff>
    </xdr:from>
    <xdr:to>
      <xdr:col>112</xdr:col>
      <xdr:colOff>38100</xdr:colOff>
      <xdr:row>39</xdr:row>
      <xdr:rowOff>31750</xdr:rowOff>
    </xdr:to>
    <xdr:sp macro="" textlink="">
      <xdr:nvSpPr>
        <xdr:cNvPr id="580" name="フローチャート: 判断 579"/>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120650</xdr:rowOff>
    </xdr:from>
    <xdr:to>
      <xdr:col>107</xdr:col>
      <xdr:colOff>101600</xdr:colOff>
      <xdr:row>39</xdr:row>
      <xdr:rowOff>50800</xdr:rowOff>
    </xdr:to>
    <xdr:sp macro="" textlink="">
      <xdr:nvSpPr>
        <xdr:cNvPr id="581" name="フローチャート: 判断 580"/>
        <xdr:cNvSpPr/>
      </xdr:nvSpPr>
      <xdr:spPr>
        <a:xfrm>
          <a:off x="20383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90170</xdr:rowOff>
    </xdr:from>
    <xdr:to>
      <xdr:col>102</xdr:col>
      <xdr:colOff>165100</xdr:colOff>
      <xdr:row>39</xdr:row>
      <xdr:rowOff>20320</xdr:rowOff>
    </xdr:to>
    <xdr:sp macro="" textlink="">
      <xdr:nvSpPr>
        <xdr:cNvPr id="582" name="フローチャート: 判断 581"/>
        <xdr:cNvSpPr/>
      </xdr:nvSpPr>
      <xdr:spPr>
        <a:xfrm>
          <a:off x="19494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97790</xdr:rowOff>
    </xdr:from>
    <xdr:to>
      <xdr:col>98</xdr:col>
      <xdr:colOff>38100</xdr:colOff>
      <xdr:row>39</xdr:row>
      <xdr:rowOff>27940</xdr:rowOff>
    </xdr:to>
    <xdr:sp macro="" textlink="">
      <xdr:nvSpPr>
        <xdr:cNvPr id="583" name="フローチャート: 判断 582"/>
        <xdr:cNvSpPr/>
      </xdr:nvSpPr>
      <xdr:spPr>
        <a:xfrm>
          <a:off x="18605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143510</xdr:rowOff>
    </xdr:from>
    <xdr:to>
      <xdr:col>116</xdr:col>
      <xdr:colOff>114300</xdr:colOff>
      <xdr:row>37</xdr:row>
      <xdr:rowOff>73660</xdr:rowOff>
    </xdr:to>
    <xdr:sp macro="" textlink="">
      <xdr:nvSpPr>
        <xdr:cNvPr id="589" name="楕円 588"/>
        <xdr:cNvSpPr/>
      </xdr:nvSpPr>
      <xdr:spPr>
        <a:xfrm>
          <a:off x="221107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166387</xdr:rowOff>
    </xdr:from>
    <xdr:ext cx="469744" cy="259045"/>
    <xdr:sp macro="" textlink="">
      <xdr:nvSpPr>
        <xdr:cNvPr id="590" name="【認定こども園・幼稚園・保育所】&#10;一人当たり面積該当値テキスト"/>
        <xdr:cNvSpPr txBox="1"/>
      </xdr:nvSpPr>
      <xdr:spPr>
        <a:xfrm>
          <a:off x="22199600"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132080</xdr:rowOff>
    </xdr:from>
    <xdr:to>
      <xdr:col>112</xdr:col>
      <xdr:colOff>38100</xdr:colOff>
      <xdr:row>37</xdr:row>
      <xdr:rowOff>62230</xdr:rowOff>
    </xdr:to>
    <xdr:sp macro="" textlink="">
      <xdr:nvSpPr>
        <xdr:cNvPr id="591" name="楕円 590"/>
        <xdr:cNvSpPr/>
      </xdr:nvSpPr>
      <xdr:spPr>
        <a:xfrm>
          <a:off x="21272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11430</xdr:rowOff>
    </xdr:from>
    <xdr:to>
      <xdr:col>116</xdr:col>
      <xdr:colOff>63500</xdr:colOff>
      <xdr:row>37</xdr:row>
      <xdr:rowOff>22860</xdr:rowOff>
    </xdr:to>
    <xdr:cxnSp macro="">
      <xdr:nvCxnSpPr>
        <xdr:cNvPr id="592" name="直線コネクタ 591"/>
        <xdr:cNvCxnSpPr/>
      </xdr:nvCxnSpPr>
      <xdr:spPr>
        <a:xfrm>
          <a:off x="21323300" y="63550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82550</xdr:rowOff>
    </xdr:from>
    <xdr:to>
      <xdr:col>107</xdr:col>
      <xdr:colOff>101600</xdr:colOff>
      <xdr:row>38</xdr:row>
      <xdr:rowOff>12700</xdr:rowOff>
    </xdr:to>
    <xdr:sp macro="" textlink="">
      <xdr:nvSpPr>
        <xdr:cNvPr id="593" name="楕円 592"/>
        <xdr:cNvSpPr/>
      </xdr:nvSpPr>
      <xdr:spPr>
        <a:xfrm>
          <a:off x="20383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11430</xdr:rowOff>
    </xdr:from>
    <xdr:to>
      <xdr:col>111</xdr:col>
      <xdr:colOff>177800</xdr:colOff>
      <xdr:row>37</xdr:row>
      <xdr:rowOff>133350</xdr:rowOff>
    </xdr:to>
    <xdr:cxnSp macro="">
      <xdr:nvCxnSpPr>
        <xdr:cNvPr id="594" name="直線コネクタ 593"/>
        <xdr:cNvCxnSpPr/>
      </xdr:nvCxnSpPr>
      <xdr:spPr>
        <a:xfrm flipV="1">
          <a:off x="20434300" y="63550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97790</xdr:rowOff>
    </xdr:from>
    <xdr:to>
      <xdr:col>102</xdr:col>
      <xdr:colOff>165100</xdr:colOff>
      <xdr:row>38</xdr:row>
      <xdr:rowOff>27940</xdr:rowOff>
    </xdr:to>
    <xdr:sp macro="" textlink="">
      <xdr:nvSpPr>
        <xdr:cNvPr id="595" name="楕円 594"/>
        <xdr:cNvSpPr/>
      </xdr:nvSpPr>
      <xdr:spPr>
        <a:xfrm>
          <a:off x="19494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133350</xdr:rowOff>
    </xdr:from>
    <xdr:to>
      <xdr:col>107</xdr:col>
      <xdr:colOff>50800</xdr:colOff>
      <xdr:row>37</xdr:row>
      <xdr:rowOff>148590</xdr:rowOff>
    </xdr:to>
    <xdr:cxnSp macro="">
      <xdr:nvCxnSpPr>
        <xdr:cNvPr id="596" name="直線コネクタ 595"/>
        <xdr:cNvCxnSpPr/>
      </xdr:nvCxnSpPr>
      <xdr:spPr>
        <a:xfrm flipV="1">
          <a:off x="19545300" y="64770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2540</xdr:rowOff>
    </xdr:from>
    <xdr:to>
      <xdr:col>98</xdr:col>
      <xdr:colOff>38100</xdr:colOff>
      <xdr:row>37</xdr:row>
      <xdr:rowOff>104140</xdr:rowOff>
    </xdr:to>
    <xdr:sp macro="" textlink="">
      <xdr:nvSpPr>
        <xdr:cNvPr id="597" name="楕円 596"/>
        <xdr:cNvSpPr/>
      </xdr:nvSpPr>
      <xdr:spPr>
        <a:xfrm>
          <a:off x="18605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53340</xdr:rowOff>
    </xdr:from>
    <xdr:to>
      <xdr:col>102</xdr:col>
      <xdr:colOff>114300</xdr:colOff>
      <xdr:row>37</xdr:row>
      <xdr:rowOff>148590</xdr:rowOff>
    </xdr:to>
    <xdr:cxnSp macro="">
      <xdr:nvCxnSpPr>
        <xdr:cNvPr id="598" name="直線コネクタ 597"/>
        <xdr:cNvCxnSpPr/>
      </xdr:nvCxnSpPr>
      <xdr:spPr>
        <a:xfrm>
          <a:off x="18656300" y="639699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22877</xdr:rowOff>
    </xdr:from>
    <xdr:ext cx="469744" cy="259045"/>
    <xdr:sp macro="" textlink="">
      <xdr:nvSpPr>
        <xdr:cNvPr id="599" name="n_1aveValue【認定こども園・幼稚園・保育所】&#10;一人当たり面積"/>
        <xdr:cNvSpPr txBox="1"/>
      </xdr:nvSpPr>
      <xdr:spPr>
        <a:xfrm>
          <a:off x="210757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41927</xdr:rowOff>
    </xdr:from>
    <xdr:ext cx="469744" cy="259045"/>
    <xdr:sp macro="" textlink="">
      <xdr:nvSpPr>
        <xdr:cNvPr id="600" name="n_2aveValue【認定こども園・幼稚園・保育所】&#10;一人当たり面積"/>
        <xdr:cNvSpPr txBox="1"/>
      </xdr:nvSpPr>
      <xdr:spPr>
        <a:xfrm>
          <a:off x="201994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11447</xdr:rowOff>
    </xdr:from>
    <xdr:ext cx="469744" cy="259045"/>
    <xdr:sp macro="" textlink="">
      <xdr:nvSpPr>
        <xdr:cNvPr id="601" name="n_3aveValue【認定こども園・幼稚園・保育所】&#10;一人当たり面積"/>
        <xdr:cNvSpPr txBox="1"/>
      </xdr:nvSpPr>
      <xdr:spPr>
        <a:xfrm>
          <a:off x="19310427" y="669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19067</xdr:rowOff>
    </xdr:from>
    <xdr:ext cx="469744" cy="259045"/>
    <xdr:sp macro="" textlink="">
      <xdr:nvSpPr>
        <xdr:cNvPr id="602" name="n_4aveValue【認定こども園・幼稚園・保育所】&#10;一人当たり面積"/>
        <xdr:cNvSpPr txBox="1"/>
      </xdr:nvSpPr>
      <xdr:spPr>
        <a:xfrm>
          <a:off x="1842142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78757</xdr:rowOff>
    </xdr:from>
    <xdr:ext cx="469744" cy="259045"/>
    <xdr:sp macro="" textlink="">
      <xdr:nvSpPr>
        <xdr:cNvPr id="603" name="n_1mainValue【認定こども園・幼稚園・保育所】&#10;一人当たり面積"/>
        <xdr:cNvSpPr txBox="1"/>
      </xdr:nvSpPr>
      <xdr:spPr>
        <a:xfrm>
          <a:off x="2107572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29227</xdr:rowOff>
    </xdr:from>
    <xdr:ext cx="469744" cy="259045"/>
    <xdr:sp macro="" textlink="">
      <xdr:nvSpPr>
        <xdr:cNvPr id="604" name="n_2mainValue【認定こども園・幼稚園・保育所】&#10;一人当たり面積"/>
        <xdr:cNvSpPr txBox="1"/>
      </xdr:nvSpPr>
      <xdr:spPr>
        <a:xfrm>
          <a:off x="20199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44467</xdr:rowOff>
    </xdr:from>
    <xdr:ext cx="469744" cy="259045"/>
    <xdr:sp macro="" textlink="">
      <xdr:nvSpPr>
        <xdr:cNvPr id="605" name="n_3mainValue【認定こども園・幼稚園・保育所】&#10;一人当たり面積"/>
        <xdr:cNvSpPr txBox="1"/>
      </xdr:nvSpPr>
      <xdr:spPr>
        <a:xfrm>
          <a:off x="19310427"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120667</xdr:rowOff>
    </xdr:from>
    <xdr:ext cx="469744" cy="259045"/>
    <xdr:sp macro="" textlink="">
      <xdr:nvSpPr>
        <xdr:cNvPr id="606" name="n_4mainValue【認定こども園・幼稚園・保育所】&#10;一人当たり面積"/>
        <xdr:cNvSpPr txBox="1"/>
      </xdr:nvSpPr>
      <xdr:spPr>
        <a:xfrm>
          <a:off x="18421427"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7" name="テキスト ボックス 61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8" name="直線コネクタ 617"/>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9" name="テキスト ボックス 618"/>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20" name="直線コネクタ 619"/>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1" name="テキスト ボックス 620"/>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2" name="直線コネクタ 621"/>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3" name="テキスト ボックス 622"/>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4" name="直線コネクタ 623"/>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5" name="テキスト ボックス 624"/>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64</xdr:row>
      <xdr:rowOff>64008</xdr:rowOff>
    </xdr:to>
    <xdr:cxnSp macro="">
      <xdr:nvCxnSpPr>
        <xdr:cNvPr id="629" name="直線コネクタ 628"/>
        <xdr:cNvCxnSpPr/>
      </xdr:nvCxnSpPr>
      <xdr:spPr>
        <a:xfrm flipV="1">
          <a:off x="16318864" y="9624060"/>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67835</xdr:rowOff>
    </xdr:from>
    <xdr:ext cx="405111" cy="259045"/>
    <xdr:sp macro="" textlink="">
      <xdr:nvSpPr>
        <xdr:cNvPr id="630" name="【学校施設】&#10;有形固定資産減価償却率最小値テキスト"/>
        <xdr:cNvSpPr txBox="1"/>
      </xdr:nvSpPr>
      <xdr:spPr>
        <a:xfrm>
          <a:off x="16357600" y="1104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64008</xdr:rowOff>
    </xdr:from>
    <xdr:to>
      <xdr:col>86</xdr:col>
      <xdr:colOff>25400</xdr:colOff>
      <xdr:row>64</xdr:row>
      <xdr:rowOff>64008</xdr:rowOff>
    </xdr:to>
    <xdr:cxnSp macro="">
      <xdr:nvCxnSpPr>
        <xdr:cNvPr id="631" name="直線コネクタ 630"/>
        <xdr:cNvCxnSpPr/>
      </xdr:nvCxnSpPr>
      <xdr:spPr>
        <a:xfrm>
          <a:off x="16230600" y="1103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632" name="【学校施設】&#10;有形固定資産減価償却率最大値テキスト"/>
        <xdr:cNvSpPr txBox="1"/>
      </xdr:nvSpPr>
      <xdr:spPr>
        <a:xfrm>
          <a:off x="16357600"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633" name="直線コネクタ 632"/>
        <xdr:cNvCxnSpPr/>
      </xdr:nvCxnSpPr>
      <xdr:spPr>
        <a:xfrm>
          <a:off x="16230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26941</xdr:rowOff>
    </xdr:from>
    <xdr:ext cx="405111" cy="259045"/>
    <xdr:sp macro="" textlink="">
      <xdr:nvSpPr>
        <xdr:cNvPr id="634" name="【学校施設】&#10;有形固定資産減価償却率平均値テキスト"/>
        <xdr:cNvSpPr txBox="1"/>
      </xdr:nvSpPr>
      <xdr:spPr>
        <a:xfrm>
          <a:off x="16357600" y="10142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xdr:rowOff>
    </xdr:from>
    <xdr:to>
      <xdr:col>85</xdr:col>
      <xdr:colOff>177800</xdr:colOff>
      <xdr:row>60</xdr:row>
      <xdr:rowOff>105664</xdr:rowOff>
    </xdr:to>
    <xdr:sp macro="" textlink="">
      <xdr:nvSpPr>
        <xdr:cNvPr id="635" name="フローチャート: 判断 634"/>
        <xdr:cNvSpPr/>
      </xdr:nvSpPr>
      <xdr:spPr>
        <a:xfrm>
          <a:off x="16268700" y="102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129794</xdr:rowOff>
    </xdr:from>
    <xdr:to>
      <xdr:col>81</xdr:col>
      <xdr:colOff>101600</xdr:colOff>
      <xdr:row>60</xdr:row>
      <xdr:rowOff>59944</xdr:rowOff>
    </xdr:to>
    <xdr:sp macro="" textlink="">
      <xdr:nvSpPr>
        <xdr:cNvPr id="636" name="フローチャート: 判断 635"/>
        <xdr:cNvSpPr/>
      </xdr:nvSpPr>
      <xdr:spPr>
        <a:xfrm>
          <a:off x="15430500" y="1024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152654</xdr:rowOff>
    </xdr:from>
    <xdr:to>
      <xdr:col>76</xdr:col>
      <xdr:colOff>165100</xdr:colOff>
      <xdr:row>60</xdr:row>
      <xdr:rowOff>82804</xdr:rowOff>
    </xdr:to>
    <xdr:sp macro="" textlink="">
      <xdr:nvSpPr>
        <xdr:cNvPr id="637" name="フローチャート: 判断 636"/>
        <xdr:cNvSpPr/>
      </xdr:nvSpPr>
      <xdr:spPr>
        <a:xfrm>
          <a:off x="14541500" y="1026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102362</xdr:rowOff>
    </xdr:from>
    <xdr:to>
      <xdr:col>72</xdr:col>
      <xdr:colOff>38100</xdr:colOff>
      <xdr:row>60</xdr:row>
      <xdr:rowOff>32512</xdr:rowOff>
    </xdr:to>
    <xdr:sp macro="" textlink="">
      <xdr:nvSpPr>
        <xdr:cNvPr id="638" name="フローチャート: 判断 637"/>
        <xdr:cNvSpPr/>
      </xdr:nvSpPr>
      <xdr:spPr>
        <a:xfrm>
          <a:off x="13652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79502</xdr:rowOff>
    </xdr:from>
    <xdr:to>
      <xdr:col>67</xdr:col>
      <xdr:colOff>101600</xdr:colOff>
      <xdr:row>60</xdr:row>
      <xdr:rowOff>9652</xdr:rowOff>
    </xdr:to>
    <xdr:sp macro="" textlink="">
      <xdr:nvSpPr>
        <xdr:cNvPr id="639" name="フローチャート: 判断 638"/>
        <xdr:cNvSpPr/>
      </xdr:nvSpPr>
      <xdr:spPr>
        <a:xfrm>
          <a:off x="127635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113792</xdr:rowOff>
    </xdr:from>
    <xdr:to>
      <xdr:col>85</xdr:col>
      <xdr:colOff>177800</xdr:colOff>
      <xdr:row>61</xdr:row>
      <xdr:rowOff>43942</xdr:rowOff>
    </xdr:to>
    <xdr:sp macro="" textlink="">
      <xdr:nvSpPr>
        <xdr:cNvPr id="645" name="楕円 644"/>
        <xdr:cNvSpPr/>
      </xdr:nvSpPr>
      <xdr:spPr>
        <a:xfrm>
          <a:off x="16268700" y="104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92219</xdr:rowOff>
    </xdr:from>
    <xdr:ext cx="405111" cy="259045"/>
    <xdr:sp macro="" textlink="">
      <xdr:nvSpPr>
        <xdr:cNvPr id="646" name="【学校施設】&#10;有形固定資産減価償却率該当値テキスト"/>
        <xdr:cNvSpPr txBox="1"/>
      </xdr:nvSpPr>
      <xdr:spPr>
        <a:xfrm>
          <a:off x="16357600" y="1037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36068</xdr:rowOff>
    </xdr:from>
    <xdr:to>
      <xdr:col>81</xdr:col>
      <xdr:colOff>101600</xdr:colOff>
      <xdr:row>60</xdr:row>
      <xdr:rowOff>137668</xdr:rowOff>
    </xdr:to>
    <xdr:sp macro="" textlink="">
      <xdr:nvSpPr>
        <xdr:cNvPr id="647" name="楕円 646"/>
        <xdr:cNvSpPr/>
      </xdr:nvSpPr>
      <xdr:spPr>
        <a:xfrm>
          <a:off x="15430500" y="1032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86868</xdr:rowOff>
    </xdr:from>
    <xdr:to>
      <xdr:col>85</xdr:col>
      <xdr:colOff>127000</xdr:colOff>
      <xdr:row>60</xdr:row>
      <xdr:rowOff>164592</xdr:rowOff>
    </xdr:to>
    <xdr:cxnSp macro="">
      <xdr:nvCxnSpPr>
        <xdr:cNvPr id="648" name="直線コネクタ 647"/>
        <xdr:cNvCxnSpPr/>
      </xdr:nvCxnSpPr>
      <xdr:spPr>
        <a:xfrm>
          <a:off x="15481300" y="1037386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125222</xdr:rowOff>
    </xdr:from>
    <xdr:to>
      <xdr:col>76</xdr:col>
      <xdr:colOff>165100</xdr:colOff>
      <xdr:row>60</xdr:row>
      <xdr:rowOff>55372</xdr:rowOff>
    </xdr:to>
    <xdr:sp macro="" textlink="">
      <xdr:nvSpPr>
        <xdr:cNvPr id="649" name="楕円 648"/>
        <xdr:cNvSpPr/>
      </xdr:nvSpPr>
      <xdr:spPr>
        <a:xfrm>
          <a:off x="145415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xdr:rowOff>
    </xdr:from>
    <xdr:to>
      <xdr:col>81</xdr:col>
      <xdr:colOff>50800</xdr:colOff>
      <xdr:row>60</xdr:row>
      <xdr:rowOff>86868</xdr:rowOff>
    </xdr:to>
    <xdr:cxnSp macro="">
      <xdr:nvCxnSpPr>
        <xdr:cNvPr id="650" name="直線コネクタ 649"/>
        <xdr:cNvCxnSpPr/>
      </xdr:nvCxnSpPr>
      <xdr:spPr>
        <a:xfrm>
          <a:off x="14592300" y="102915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145796</xdr:rowOff>
    </xdr:from>
    <xdr:to>
      <xdr:col>72</xdr:col>
      <xdr:colOff>38100</xdr:colOff>
      <xdr:row>59</xdr:row>
      <xdr:rowOff>75946</xdr:rowOff>
    </xdr:to>
    <xdr:sp macro="" textlink="">
      <xdr:nvSpPr>
        <xdr:cNvPr id="651" name="楕円 650"/>
        <xdr:cNvSpPr/>
      </xdr:nvSpPr>
      <xdr:spPr>
        <a:xfrm>
          <a:off x="13652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25146</xdr:rowOff>
    </xdr:from>
    <xdr:to>
      <xdr:col>76</xdr:col>
      <xdr:colOff>114300</xdr:colOff>
      <xdr:row>60</xdr:row>
      <xdr:rowOff>4572</xdr:rowOff>
    </xdr:to>
    <xdr:cxnSp macro="">
      <xdr:nvCxnSpPr>
        <xdr:cNvPr id="652" name="直線コネクタ 651"/>
        <xdr:cNvCxnSpPr/>
      </xdr:nvCxnSpPr>
      <xdr:spPr>
        <a:xfrm>
          <a:off x="13703300" y="1014069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54356</xdr:rowOff>
    </xdr:from>
    <xdr:to>
      <xdr:col>67</xdr:col>
      <xdr:colOff>101600</xdr:colOff>
      <xdr:row>58</xdr:row>
      <xdr:rowOff>155956</xdr:rowOff>
    </xdr:to>
    <xdr:sp macro="" textlink="">
      <xdr:nvSpPr>
        <xdr:cNvPr id="653" name="楕円 652"/>
        <xdr:cNvSpPr/>
      </xdr:nvSpPr>
      <xdr:spPr>
        <a:xfrm>
          <a:off x="12763500" y="99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105156</xdr:rowOff>
    </xdr:from>
    <xdr:to>
      <xdr:col>71</xdr:col>
      <xdr:colOff>177800</xdr:colOff>
      <xdr:row>59</xdr:row>
      <xdr:rowOff>25146</xdr:rowOff>
    </xdr:to>
    <xdr:cxnSp macro="">
      <xdr:nvCxnSpPr>
        <xdr:cNvPr id="654" name="直線コネクタ 653"/>
        <xdr:cNvCxnSpPr/>
      </xdr:nvCxnSpPr>
      <xdr:spPr>
        <a:xfrm>
          <a:off x="12814300" y="100492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76471</xdr:rowOff>
    </xdr:from>
    <xdr:ext cx="405111" cy="259045"/>
    <xdr:sp macro="" textlink="">
      <xdr:nvSpPr>
        <xdr:cNvPr id="655" name="n_1aveValue【学校施設】&#10;有形固定資産減価償却率"/>
        <xdr:cNvSpPr txBox="1"/>
      </xdr:nvSpPr>
      <xdr:spPr>
        <a:xfrm>
          <a:off x="15266044" y="1002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73931</xdr:rowOff>
    </xdr:from>
    <xdr:ext cx="405111" cy="259045"/>
    <xdr:sp macro="" textlink="">
      <xdr:nvSpPr>
        <xdr:cNvPr id="656" name="n_2aveValue【学校施設】&#10;有形固定資産減価償却率"/>
        <xdr:cNvSpPr txBox="1"/>
      </xdr:nvSpPr>
      <xdr:spPr>
        <a:xfrm>
          <a:off x="143897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23639</xdr:rowOff>
    </xdr:from>
    <xdr:ext cx="405111" cy="259045"/>
    <xdr:sp macro="" textlink="">
      <xdr:nvSpPr>
        <xdr:cNvPr id="657" name="n_3aveValue【学校施設】&#10;有形固定資産減価償却率"/>
        <xdr:cNvSpPr txBox="1"/>
      </xdr:nvSpPr>
      <xdr:spPr>
        <a:xfrm>
          <a:off x="13500744" y="1031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779</xdr:rowOff>
    </xdr:from>
    <xdr:ext cx="405111" cy="259045"/>
    <xdr:sp macro="" textlink="">
      <xdr:nvSpPr>
        <xdr:cNvPr id="658" name="n_4aveValue【学校施設】&#10;有形固定資産減価償却率"/>
        <xdr:cNvSpPr txBox="1"/>
      </xdr:nvSpPr>
      <xdr:spPr>
        <a:xfrm>
          <a:off x="12611744"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128795</xdr:rowOff>
    </xdr:from>
    <xdr:ext cx="405111" cy="259045"/>
    <xdr:sp macro="" textlink="">
      <xdr:nvSpPr>
        <xdr:cNvPr id="659" name="n_1mainValue【学校施設】&#10;有形固定資産減価償却率"/>
        <xdr:cNvSpPr txBox="1"/>
      </xdr:nvSpPr>
      <xdr:spPr>
        <a:xfrm>
          <a:off x="15266044" y="1041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71899</xdr:rowOff>
    </xdr:from>
    <xdr:ext cx="405111" cy="259045"/>
    <xdr:sp macro="" textlink="">
      <xdr:nvSpPr>
        <xdr:cNvPr id="660" name="n_2mainValue【学校施設】&#10;有形固定資産減価償却率"/>
        <xdr:cNvSpPr txBox="1"/>
      </xdr:nvSpPr>
      <xdr:spPr>
        <a:xfrm>
          <a:off x="14389744" y="1001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92473</xdr:rowOff>
    </xdr:from>
    <xdr:ext cx="405111" cy="259045"/>
    <xdr:sp macro="" textlink="">
      <xdr:nvSpPr>
        <xdr:cNvPr id="661" name="n_3mainValue【学校施設】&#10;有形固定資産減価償却率"/>
        <xdr:cNvSpPr txBox="1"/>
      </xdr:nvSpPr>
      <xdr:spPr>
        <a:xfrm>
          <a:off x="13500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1033</xdr:rowOff>
    </xdr:from>
    <xdr:ext cx="405111" cy="259045"/>
    <xdr:sp macro="" textlink="">
      <xdr:nvSpPr>
        <xdr:cNvPr id="662" name="n_4mainValue【学校施設】&#10;有形固定資産減価償却率"/>
        <xdr:cNvSpPr txBox="1"/>
      </xdr:nvSpPr>
      <xdr:spPr>
        <a:xfrm>
          <a:off x="12611744" y="977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4" name="直線コネクタ 673"/>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5" name="テキスト ボックス 674"/>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6" name="直線コネクタ 67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7" name="テキスト ボックス 67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8" name="直線コネクタ 677"/>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9" name="テキスト ボックス 678"/>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32004</xdr:rowOff>
    </xdr:from>
    <xdr:to>
      <xdr:col>116</xdr:col>
      <xdr:colOff>62864</xdr:colOff>
      <xdr:row>62</xdr:row>
      <xdr:rowOff>170879</xdr:rowOff>
    </xdr:to>
    <xdr:cxnSp macro="">
      <xdr:nvCxnSpPr>
        <xdr:cNvPr id="683" name="直線コネクタ 682"/>
        <xdr:cNvCxnSpPr/>
      </xdr:nvCxnSpPr>
      <xdr:spPr>
        <a:xfrm flipV="1">
          <a:off x="22160864" y="9633204"/>
          <a:ext cx="0" cy="1167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3256</xdr:rowOff>
    </xdr:from>
    <xdr:ext cx="469744" cy="259045"/>
    <xdr:sp macro="" textlink="">
      <xdr:nvSpPr>
        <xdr:cNvPr id="684" name="【学校施設】&#10;一人当たり面積最小値テキスト"/>
        <xdr:cNvSpPr txBox="1"/>
      </xdr:nvSpPr>
      <xdr:spPr>
        <a:xfrm>
          <a:off x="22199600" y="1080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170879</xdr:rowOff>
    </xdr:from>
    <xdr:to>
      <xdr:col>116</xdr:col>
      <xdr:colOff>152400</xdr:colOff>
      <xdr:row>62</xdr:row>
      <xdr:rowOff>170879</xdr:rowOff>
    </xdr:to>
    <xdr:cxnSp macro="">
      <xdr:nvCxnSpPr>
        <xdr:cNvPr id="685" name="直線コネクタ 684"/>
        <xdr:cNvCxnSpPr/>
      </xdr:nvCxnSpPr>
      <xdr:spPr>
        <a:xfrm>
          <a:off x="22072600" y="1080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150131</xdr:rowOff>
    </xdr:from>
    <xdr:ext cx="469744" cy="259045"/>
    <xdr:sp macro="" textlink="">
      <xdr:nvSpPr>
        <xdr:cNvPr id="686" name="【学校施設】&#10;一人当たり面積最大値テキスト"/>
        <xdr:cNvSpPr txBox="1"/>
      </xdr:nvSpPr>
      <xdr:spPr>
        <a:xfrm>
          <a:off x="22199600" y="940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32004</xdr:rowOff>
    </xdr:from>
    <xdr:to>
      <xdr:col>116</xdr:col>
      <xdr:colOff>152400</xdr:colOff>
      <xdr:row>56</xdr:row>
      <xdr:rowOff>32004</xdr:rowOff>
    </xdr:to>
    <xdr:cxnSp macro="">
      <xdr:nvCxnSpPr>
        <xdr:cNvPr id="687" name="直線コネクタ 686"/>
        <xdr:cNvCxnSpPr/>
      </xdr:nvCxnSpPr>
      <xdr:spPr>
        <a:xfrm>
          <a:off x="22072600" y="963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100220</xdr:rowOff>
    </xdr:from>
    <xdr:ext cx="469744" cy="259045"/>
    <xdr:sp macro="" textlink="">
      <xdr:nvSpPr>
        <xdr:cNvPr id="688" name="【学校施設】&#10;一人当たり面積平均値テキスト"/>
        <xdr:cNvSpPr txBox="1"/>
      </xdr:nvSpPr>
      <xdr:spPr>
        <a:xfrm>
          <a:off x="22199600" y="10387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121793</xdr:rowOff>
    </xdr:from>
    <xdr:to>
      <xdr:col>116</xdr:col>
      <xdr:colOff>114300</xdr:colOff>
      <xdr:row>61</xdr:row>
      <xdr:rowOff>51943</xdr:rowOff>
    </xdr:to>
    <xdr:sp macro="" textlink="">
      <xdr:nvSpPr>
        <xdr:cNvPr id="689" name="フローチャート: 判断 688"/>
        <xdr:cNvSpPr/>
      </xdr:nvSpPr>
      <xdr:spPr>
        <a:xfrm>
          <a:off x="22110700" y="1040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120650</xdr:rowOff>
    </xdr:from>
    <xdr:to>
      <xdr:col>112</xdr:col>
      <xdr:colOff>38100</xdr:colOff>
      <xdr:row>61</xdr:row>
      <xdr:rowOff>50800</xdr:rowOff>
    </xdr:to>
    <xdr:sp macro="" textlink="">
      <xdr:nvSpPr>
        <xdr:cNvPr id="690" name="フローチャート: 判断 689"/>
        <xdr:cNvSpPr/>
      </xdr:nvSpPr>
      <xdr:spPr>
        <a:xfrm>
          <a:off x="21272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141795</xdr:rowOff>
    </xdr:from>
    <xdr:to>
      <xdr:col>107</xdr:col>
      <xdr:colOff>101600</xdr:colOff>
      <xdr:row>61</xdr:row>
      <xdr:rowOff>71945</xdr:rowOff>
    </xdr:to>
    <xdr:sp macro="" textlink="">
      <xdr:nvSpPr>
        <xdr:cNvPr id="691" name="フローチャート: 判断 690"/>
        <xdr:cNvSpPr/>
      </xdr:nvSpPr>
      <xdr:spPr>
        <a:xfrm>
          <a:off x="20383500" y="104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144653</xdr:rowOff>
    </xdr:from>
    <xdr:to>
      <xdr:col>102</xdr:col>
      <xdr:colOff>165100</xdr:colOff>
      <xdr:row>61</xdr:row>
      <xdr:rowOff>74803</xdr:rowOff>
    </xdr:to>
    <xdr:sp macro="" textlink="">
      <xdr:nvSpPr>
        <xdr:cNvPr id="692" name="フローチャート: 判断 691"/>
        <xdr:cNvSpPr/>
      </xdr:nvSpPr>
      <xdr:spPr>
        <a:xfrm>
          <a:off x="19494500" y="1043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xdr:rowOff>
    </xdr:from>
    <xdr:to>
      <xdr:col>98</xdr:col>
      <xdr:colOff>38100</xdr:colOff>
      <xdr:row>61</xdr:row>
      <xdr:rowOff>102235</xdr:rowOff>
    </xdr:to>
    <xdr:sp macro="" textlink="">
      <xdr:nvSpPr>
        <xdr:cNvPr id="693" name="フローチャート: 判断 692"/>
        <xdr:cNvSpPr/>
      </xdr:nvSpPr>
      <xdr:spPr>
        <a:xfrm>
          <a:off x="18605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160655</xdr:rowOff>
    </xdr:from>
    <xdr:to>
      <xdr:col>116</xdr:col>
      <xdr:colOff>114300</xdr:colOff>
      <xdr:row>60</xdr:row>
      <xdr:rowOff>90805</xdr:rowOff>
    </xdr:to>
    <xdr:sp macro="" textlink="">
      <xdr:nvSpPr>
        <xdr:cNvPr id="699" name="楕円 698"/>
        <xdr:cNvSpPr/>
      </xdr:nvSpPr>
      <xdr:spPr>
        <a:xfrm>
          <a:off x="221107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12082</xdr:rowOff>
    </xdr:from>
    <xdr:ext cx="469744" cy="259045"/>
    <xdr:sp macro="" textlink="">
      <xdr:nvSpPr>
        <xdr:cNvPr id="700" name="【学校施設】&#10;一人当たり面積該当値テキスト"/>
        <xdr:cNvSpPr txBox="1"/>
      </xdr:nvSpPr>
      <xdr:spPr>
        <a:xfrm>
          <a:off x="22199600" y="101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9779</xdr:rowOff>
    </xdr:from>
    <xdr:to>
      <xdr:col>112</xdr:col>
      <xdr:colOff>38100</xdr:colOff>
      <xdr:row>60</xdr:row>
      <xdr:rowOff>111379</xdr:rowOff>
    </xdr:to>
    <xdr:sp macro="" textlink="">
      <xdr:nvSpPr>
        <xdr:cNvPr id="701" name="楕円 700"/>
        <xdr:cNvSpPr/>
      </xdr:nvSpPr>
      <xdr:spPr>
        <a:xfrm>
          <a:off x="21272500" y="1029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40005</xdr:rowOff>
    </xdr:from>
    <xdr:to>
      <xdr:col>116</xdr:col>
      <xdr:colOff>63500</xdr:colOff>
      <xdr:row>60</xdr:row>
      <xdr:rowOff>60579</xdr:rowOff>
    </xdr:to>
    <xdr:cxnSp macro="">
      <xdr:nvCxnSpPr>
        <xdr:cNvPr id="702" name="直線コネクタ 701"/>
        <xdr:cNvCxnSpPr/>
      </xdr:nvCxnSpPr>
      <xdr:spPr>
        <a:xfrm flipV="1">
          <a:off x="21323300" y="10327005"/>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13208</xdr:rowOff>
    </xdr:from>
    <xdr:to>
      <xdr:col>107</xdr:col>
      <xdr:colOff>101600</xdr:colOff>
      <xdr:row>60</xdr:row>
      <xdr:rowOff>114808</xdr:rowOff>
    </xdr:to>
    <xdr:sp macro="" textlink="">
      <xdr:nvSpPr>
        <xdr:cNvPr id="703" name="楕円 702"/>
        <xdr:cNvSpPr/>
      </xdr:nvSpPr>
      <xdr:spPr>
        <a:xfrm>
          <a:off x="203835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60579</xdr:rowOff>
    </xdr:from>
    <xdr:to>
      <xdr:col>111</xdr:col>
      <xdr:colOff>177800</xdr:colOff>
      <xdr:row>60</xdr:row>
      <xdr:rowOff>64008</xdr:rowOff>
    </xdr:to>
    <xdr:cxnSp macro="">
      <xdr:nvCxnSpPr>
        <xdr:cNvPr id="704" name="直線コネクタ 703"/>
        <xdr:cNvCxnSpPr/>
      </xdr:nvCxnSpPr>
      <xdr:spPr>
        <a:xfrm flipV="1">
          <a:off x="20434300" y="10347579"/>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22923</xdr:rowOff>
    </xdr:from>
    <xdr:to>
      <xdr:col>102</xdr:col>
      <xdr:colOff>165100</xdr:colOff>
      <xdr:row>60</xdr:row>
      <xdr:rowOff>124523</xdr:rowOff>
    </xdr:to>
    <xdr:sp macro="" textlink="">
      <xdr:nvSpPr>
        <xdr:cNvPr id="705" name="楕円 704"/>
        <xdr:cNvSpPr/>
      </xdr:nvSpPr>
      <xdr:spPr>
        <a:xfrm>
          <a:off x="19494500" y="1030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64008</xdr:rowOff>
    </xdr:from>
    <xdr:to>
      <xdr:col>107</xdr:col>
      <xdr:colOff>50800</xdr:colOff>
      <xdr:row>60</xdr:row>
      <xdr:rowOff>73723</xdr:rowOff>
    </xdr:to>
    <xdr:cxnSp macro="">
      <xdr:nvCxnSpPr>
        <xdr:cNvPr id="706" name="直線コネクタ 705"/>
        <xdr:cNvCxnSpPr/>
      </xdr:nvCxnSpPr>
      <xdr:spPr>
        <a:xfrm flipV="1">
          <a:off x="19545300" y="10351008"/>
          <a:ext cx="8890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77788</xdr:rowOff>
    </xdr:from>
    <xdr:to>
      <xdr:col>98</xdr:col>
      <xdr:colOff>38100</xdr:colOff>
      <xdr:row>61</xdr:row>
      <xdr:rowOff>7938</xdr:rowOff>
    </xdr:to>
    <xdr:sp macro="" textlink="">
      <xdr:nvSpPr>
        <xdr:cNvPr id="707" name="楕円 706"/>
        <xdr:cNvSpPr/>
      </xdr:nvSpPr>
      <xdr:spPr>
        <a:xfrm>
          <a:off x="18605500" y="1036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73723</xdr:rowOff>
    </xdr:from>
    <xdr:to>
      <xdr:col>102</xdr:col>
      <xdr:colOff>114300</xdr:colOff>
      <xdr:row>60</xdr:row>
      <xdr:rowOff>128588</xdr:rowOff>
    </xdr:to>
    <xdr:cxnSp macro="">
      <xdr:nvCxnSpPr>
        <xdr:cNvPr id="708" name="直線コネクタ 707"/>
        <xdr:cNvCxnSpPr/>
      </xdr:nvCxnSpPr>
      <xdr:spPr>
        <a:xfrm flipV="1">
          <a:off x="18656300" y="10360723"/>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41927</xdr:rowOff>
    </xdr:from>
    <xdr:ext cx="469744" cy="259045"/>
    <xdr:sp macro="" textlink="">
      <xdr:nvSpPr>
        <xdr:cNvPr id="709" name="n_1aveValue【学校施設】&#10;一人当たり面積"/>
        <xdr:cNvSpPr txBox="1"/>
      </xdr:nvSpPr>
      <xdr:spPr>
        <a:xfrm>
          <a:off x="2107572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63072</xdr:rowOff>
    </xdr:from>
    <xdr:ext cx="469744" cy="259045"/>
    <xdr:sp macro="" textlink="">
      <xdr:nvSpPr>
        <xdr:cNvPr id="710" name="n_2aveValue【学校施設】&#10;一人当たり面積"/>
        <xdr:cNvSpPr txBox="1"/>
      </xdr:nvSpPr>
      <xdr:spPr>
        <a:xfrm>
          <a:off x="20199427" y="1052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65930</xdr:rowOff>
    </xdr:from>
    <xdr:ext cx="469744" cy="259045"/>
    <xdr:sp macro="" textlink="">
      <xdr:nvSpPr>
        <xdr:cNvPr id="711" name="n_3aveValue【学校施設】&#10;一人当たり面積"/>
        <xdr:cNvSpPr txBox="1"/>
      </xdr:nvSpPr>
      <xdr:spPr>
        <a:xfrm>
          <a:off x="19310427" y="1052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93362</xdr:rowOff>
    </xdr:from>
    <xdr:ext cx="469744" cy="259045"/>
    <xdr:sp macro="" textlink="">
      <xdr:nvSpPr>
        <xdr:cNvPr id="712" name="n_4aveValue【学校施設】&#10;一人当たり面積"/>
        <xdr:cNvSpPr txBox="1"/>
      </xdr:nvSpPr>
      <xdr:spPr>
        <a:xfrm>
          <a:off x="18421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127906</xdr:rowOff>
    </xdr:from>
    <xdr:ext cx="469744" cy="259045"/>
    <xdr:sp macro="" textlink="">
      <xdr:nvSpPr>
        <xdr:cNvPr id="713" name="n_1mainValue【学校施設】&#10;一人当たり面積"/>
        <xdr:cNvSpPr txBox="1"/>
      </xdr:nvSpPr>
      <xdr:spPr>
        <a:xfrm>
          <a:off x="21075727" y="1007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714" name="n_2mainValue【学校施設】&#10;一人当たり面積"/>
        <xdr:cNvSpPr txBox="1"/>
      </xdr:nvSpPr>
      <xdr:spPr>
        <a:xfrm>
          <a:off x="20199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141050</xdr:rowOff>
    </xdr:from>
    <xdr:ext cx="469744" cy="259045"/>
    <xdr:sp macro="" textlink="">
      <xdr:nvSpPr>
        <xdr:cNvPr id="715" name="n_3mainValue【学校施設】&#10;一人当たり面積"/>
        <xdr:cNvSpPr txBox="1"/>
      </xdr:nvSpPr>
      <xdr:spPr>
        <a:xfrm>
          <a:off x="19310427" y="1008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24465</xdr:rowOff>
    </xdr:from>
    <xdr:ext cx="469744" cy="259045"/>
    <xdr:sp macro="" textlink="">
      <xdr:nvSpPr>
        <xdr:cNvPr id="716" name="n_4mainValue【学校施設】&#10;一人当たり面積"/>
        <xdr:cNvSpPr txBox="1"/>
      </xdr:nvSpPr>
      <xdr:spPr>
        <a:xfrm>
          <a:off x="18421427" y="1014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43814</xdr:rowOff>
    </xdr:from>
    <xdr:to>
      <xdr:col>85</xdr:col>
      <xdr:colOff>126364</xdr:colOff>
      <xdr:row>86</xdr:row>
      <xdr:rowOff>114300</xdr:rowOff>
    </xdr:to>
    <xdr:cxnSp macro="">
      <xdr:nvCxnSpPr>
        <xdr:cNvPr id="741" name="直線コネクタ 740"/>
        <xdr:cNvCxnSpPr/>
      </xdr:nvCxnSpPr>
      <xdr:spPr>
        <a:xfrm flipV="1">
          <a:off x="16318864" y="13416914"/>
          <a:ext cx="0" cy="144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2"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3" name="直線コネクタ 742"/>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161941</xdr:rowOff>
    </xdr:from>
    <xdr:ext cx="405111" cy="259045"/>
    <xdr:sp macro="" textlink="">
      <xdr:nvSpPr>
        <xdr:cNvPr id="744" name="【児童館】&#10;有形固定資産減価償却率最大値テキスト"/>
        <xdr:cNvSpPr txBox="1"/>
      </xdr:nvSpPr>
      <xdr:spPr>
        <a:xfrm>
          <a:off x="16357600" y="1319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43814</xdr:rowOff>
    </xdr:from>
    <xdr:to>
      <xdr:col>86</xdr:col>
      <xdr:colOff>25400</xdr:colOff>
      <xdr:row>78</xdr:row>
      <xdr:rowOff>43814</xdr:rowOff>
    </xdr:to>
    <xdr:cxnSp macro="">
      <xdr:nvCxnSpPr>
        <xdr:cNvPr id="745" name="直線コネクタ 744"/>
        <xdr:cNvCxnSpPr/>
      </xdr:nvCxnSpPr>
      <xdr:spPr>
        <a:xfrm>
          <a:off x="16230600" y="1341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40657</xdr:rowOff>
    </xdr:from>
    <xdr:ext cx="405111" cy="259045"/>
    <xdr:sp macro="" textlink="">
      <xdr:nvSpPr>
        <xdr:cNvPr id="746" name="【児童館】&#10;有形固定資産減価償却率平均値テキスト"/>
        <xdr:cNvSpPr txBox="1"/>
      </xdr:nvSpPr>
      <xdr:spPr>
        <a:xfrm>
          <a:off x="16357600" y="14099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747" name="フローチャート: 判断 746"/>
        <xdr:cNvSpPr/>
      </xdr:nvSpPr>
      <xdr:spPr>
        <a:xfrm>
          <a:off x="162687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2539</xdr:rowOff>
    </xdr:from>
    <xdr:to>
      <xdr:col>81</xdr:col>
      <xdr:colOff>101600</xdr:colOff>
      <xdr:row>83</xdr:row>
      <xdr:rowOff>104139</xdr:rowOff>
    </xdr:to>
    <xdr:sp macro="" textlink="">
      <xdr:nvSpPr>
        <xdr:cNvPr id="748" name="フローチャート: 判断 747"/>
        <xdr:cNvSpPr/>
      </xdr:nvSpPr>
      <xdr:spPr>
        <a:xfrm>
          <a:off x="15430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114936</xdr:rowOff>
    </xdr:from>
    <xdr:to>
      <xdr:col>76</xdr:col>
      <xdr:colOff>165100</xdr:colOff>
      <xdr:row>83</xdr:row>
      <xdr:rowOff>45086</xdr:rowOff>
    </xdr:to>
    <xdr:sp macro="" textlink="">
      <xdr:nvSpPr>
        <xdr:cNvPr id="749" name="フローチャート: 判断 748"/>
        <xdr:cNvSpPr/>
      </xdr:nvSpPr>
      <xdr:spPr>
        <a:xfrm>
          <a:off x="14541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65405</xdr:rowOff>
    </xdr:from>
    <xdr:to>
      <xdr:col>72</xdr:col>
      <xdr:colOff>38100</xdr:colOff>
      <xdr:row>82</xdr:row>
      <xdr:rowOff>167005</xdr:rowOff>
    </xdr:to>
    <xdr:sp macro="" textlink="">
      <xdr:nvSpPr>
        <xdr:cNvPr id="750" name="フローチャート: 判断 749"/>
        <xdr:cNvSpPr/>
      </xdr:nvSpPr>
      <xdr:spPr>
        <a:xfrm>
          <a:off x="13652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44450</xdr:rowOff>
    </xdr:from>
    <xdr:to>
      <xdr:col>67</xdr:col>
      <xdr:colOff>101600</xdr:colOff>
      <xdr:row>82</xdr:row>
      <xdr:rowOff>146050</xdr:rowOff>
    </xdr:to>
    <xdr:sp macro="" textlink="">
      <xdr:nvSpPr>
        <xdr:cNvPr id="751" name="フローチャート: 判断 750"/>
        <xdr:cNvSpPr/>
      </xdr:nvSpPr>
      <xdr:spPr>
        <a:xfrm>
          <a:off x="12763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6350</xdr:rowOff>
    </xdr:from>
    <xdr:to>
      <xdr:col>85</xdr:col>
      <xdr:colOff>177800</xdr:colOff>
      <xdr:row>85</xdr:row>
      <xdr:rowOff>107950</xdr:rowOff>
    </xdr:to>
    <xdr:sp macro="" textlink="">
      <xdr:nvSpPr>
        <xdr:cNvPr id="757" name="楕円 756"/>
        <xdr:cNvSpPr/>
      </xdr:nvSpPr>
      <xdr:spPr>
        <a:xfrm>
          <a:off x="16268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156227</xdr:rowOff>
    </xdr:from>
    <xdr:ext cx="405111" cy="259045"/>
    <xdr:sp macro="" textlink="">
      <xdr:nvSpPr>
        <xdr:cNvPr id="758" name="【児童館】&#10;有形固定資産減価償却率該当値テキスト"/>
        <xdr:cNvSpPr txBox="1"/>
      </xdr:nvSpPr>
      <xdr:spPr>
        <a:xfrm>
          <a:off x="16357600"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135889</xdr:rowOff>
    </xdr:from>
    <xdr:to>
      <xdr:col>81</xdr:col>
      <xdr:colOff>101600</xdr:colOff>
      <xdr:row>85</xdr:row>
      <xdr:rowOff>66039</xdr:rowOff>
    </xdr:to>
    <xdr:sp macro="" textlink="">
      <xdr:nvSpPr>
        <xdr:cNvPr id="759" name="楕円 758"/>
        <xdr:cNvSpPr/>
      </xdr:nvSpPr>
      <xdr:spPr>
        <a:xfrm>
          <a:off x="15430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15239</xdr:rowOff>
    </xdr:from>
    <xdr:to>
      <xdr:col>85</xdr:col>
      <xdr:colOff>127000</xdr:colOff>
      <xdr:row>85</xdr:row>
      <xdr:rowOff>57150</xdr:rowOff>
    </xdr:to>
    <xdr:cxnSp macro="">
      <xdr:nvCxnSpPr>
        <xdr:cNvPr id="760" name="直線コネクタ 759"/>
        <xdr:cNvCxnSpPr/>
      </xdr:nvCxnSpPr>
      <xdr:spPr>
        <a:xfrm>
          <a:off x="15481300" y="145884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93980</xdr:rowOff>
    </xdr:from>
    <xdr:to>
      <xdr:col>76</xdr:col>
      <xdr:colOff>165100</xdr:colOff>
      <xdr:row>85</xdr:row>
      <xdr:rowOff>24130</xdr:rowOff>
    </xdr:to>
    <xdr:sp macro="" textlink="">
      <xdr:nvSpPr>
        <xdr:cNvPr id="761" name="楕円 760"/>
        <xdr:cNvSpPr/>
      </xdr:nvSpPr>
      <xdr:spPr>
        <a:xfrm>
          <a:off x="14541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144780</xdr:rowOff>
    </xdr:from>
    <xdr:to>
      <xdr:col>81</xdr:col>
      <xdr:colOff>50800</xdr:colOff>
      <xdr:row>85</xdr:row>
      <xdr:rowOff>15239</xdr:rowOff>
    </xdr:to>
    <xdr:cxnSp macro="">
      <xdr:nvCxnSpPr>
        <xdr:cNvPr id="762" name="直線コネクタ 761"/>
        <xdr:cNvCxnSpPr/>
      </xdr:nvCxnSpPr>
      <xdr:spPr>
        <a:xfrm>
          <a:off x="14592300" y="145465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52070</xdr:rowOff>
    </xdr:from>
    <xdr:to>
      <xdr:col>72</xdr:col>
      <xdr:colOff>38100</xdr:colOff>
      <xdr:row>84</xdr:row>
      <xdr:rowOff>153670</xdr:rowOff>
    </xdr:to>
    <xdr:sp macro="" textlink="">
      <xdr:nvSpPr>
        <xdr:cNvPr id="763" name="楕円 762"/>
        <xdr:cNvSpPr/>
      </xdr:nvSpPr>
      <xdr:spPr>
        <a:xfrm>
          <a:off x="13652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102870</xdr:rowOff>
    </xdr:from>
    <xdr:to>
      <xdr:col>76</xdr:col>
      <xdr:colOff>114300</xdr:colOff>
      <xdr:row>84</xdr:row>
      <xdr:rowOff>144780</xdr:rowOff>
    </xdr:to>
    <xdr:cxnSp macro="">
      <xdr:nvCxnSpPr>
        <xdr:cNvPr id="764" name="直線コネクタ 763"/>
        <xdr:cNvCxnSpPr/>
      </xdr:nvCxnSpPr>
      <xdr:spPr>
        <a:xfrm>
          <a:off x="13703300" y="1450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10161</xdr:rowOff>
    </xdr:from>
    <xdr:to>
      <xdr:col>67</xdr:col>
      <xdr:colOff>101600</xdr:colOff>
      <xdr:row>84</xdr:row>
      <xdr:rowOff>111761</xdr:rowOff>
    </xdr:to>
    <xdr:sp macro="" textlink="">
      <xdr:nvSpPr>
        <xdr:cNvPr id="765" name="楕円 764"/>
        <xdr:cNvSpPr/>
      </xdr:nvSpPr>
      <xdr:spPr>
        <a:xfrm>
          <a:off x="12763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60961</xdr:rowOff>
    </xdr:from>
    <xdr:to>
      <xdr:col>71</xdr:col>
      <xdr:colOff>177800</xdr:colOff>
      <xdr:row>84</xdr:row>
      <xdr:rowOff>102870</xdr:rowOff>
    </xdr:to>
    <xdr:cxnSp macro="">
      <xdr:nvCxnSpPr>
        <xdr:cNvPr id="766" name="直線コネクタ 765"/>
        <xdr:cNvCxnSpPr/>
      </xdr:nvCxnSpPr>
      <xdr:spPr>
        <a:xfrm>
          <a:off x="12814300" y="144627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120666</xdr:rowOff>
    </xdr:from>
    <xdr:ext cx="405111" cy="259045"/>
    <xdr:sp macro="" textlink="">
      <xdr:nvSpPr>
        <xdr:cNvPr id="767" name="n_1aveValue【児童館】&#10;有形固定資産減価償却率"/>
        <xdr:cNvSpPr txBox="1"/>
      </xdr:nvSpPr>
      <xdr:spPr>
        <a:xfrm>
          <a:off x="152660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61613</xdr:rowOff>
    </xdr:from>
    <xdr:ext cx="405111" cy="259045"/>
    <xdr:sp macro="" textlink="">
      <xdr:nvSpPr>
        <xdr:cNvPr id="768" name="n_2aveValue【児童館】&#10;有形固定資産減価償却率"/>
        <xdr:cNvSpPr txBox="1"/>
      </xdr:nvSpPr>
      <xdr:spPr>
        <a:xfrm>
          <a:off x="14389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12082</xdr:rowOff>
    </xdr:from>
    <xdr:ext cx="405111" cy="259045"/>
    <xdr:sp macro="" textlink="">
      <xdr:nvSpPr>
        <xdr:cNvPr id="769" name="n_3aveValue【児童館】&#10;有形固定資産減価償却率"/>
        <xdr:cNvSpPr txBox="1"/>
      </xdr:nvSpPr>
      <xdr:spPr>
        <a:xfrm>
          <a:off x="13500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162577</xdr:rowOff>
    </xdr:from>
    <xdr:ext cx="405111" cy="259045"/>
    <xdr:sp macro="" textlink="">
      <xdr:nvSpPr>
        <xdr:cNvPr id="770" name="n_4aveValue【児童館】&#10;有形固定資産減価償却率"/>
        <xdr:cNvSpPr txBox="1"/>
      </xdr:nvSpPr>
      <xdr:spPr>
        <a:xfrm>
          <a:off x="12611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57166</xdr:rowOff>
    </xdr:from>
    <xdr:ext cx="405111" cy="259045"/>
    <xdr:sp macro="" textlink="">
      <xdr:nvSpPr>
        <xdr:cNvPr id="771" name="n_1mainValue【児童館】&#10;有形固定資産減価償却率"/>
        <xdr:cNvSpPr txBox="1"/>
      </xdr:nvSpPr>
      <xdr:spPr>
        <a:xfrm>
          <a:off x="152660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15257</xdr:rowOff>
    </xdr:from>
    <xdr:ext cx="405111" cy="259045"/>
    <xdr:sp macro="" textlink="">
      <xdr:nvSpPr>
        <xdr:cNvPr id="772" name="n_2mainValue【児童館】&#10;有形固定資産減価償却率"/>
        <xdr:cNvSpPr txBox="1"/>
      </xdr:nvSpPr>
      <xdr:spPr>
        <a:xfrm>
          <a:off x="143897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144797</xdr:rowOff>
    </xdr:from>
    <xdr:ext cx="405111" cy="259045"/>
    <xdr:sp macro="" textlink="">
      <xdr:nvSpPr>
        <xdr:cNvPr id="773" name="n_3mainValue【児童館】&#10;有形固定資産減価償却率"/>
        <xdr:cNvSpPr txBox="1"/>
      </xdr:nvSpPr>
      <xdr:spPr>
        <a:xfrm>
          <a:off x="13500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102888</xdr:rowOff>
    </xdr:from>
    <xdr:ext cx="405111" cy="259045"/>
    <xdr:sp macro="" textlink="">
      <xdr:nvSpPr>
        <xdr:cNvPr id="774" name="n_4mainValue【児童館】&#10;有形固定資産減価償却率"/>
        <xdr:cNvSpPr txBox="1"/>
      </xdr:nvSpPr>
      <xdr:spPr>
        <a:xfrm>
          <a:off x="12611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5" name="直線コネクタ 78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6" name="テキスト ボックス 78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7" name="直線コネクタ 78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8" name="テキスト ボックス 78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1" name="直線コネクタ 79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2" name="テキスト ボックス 79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3" name="直線コネクタ 79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4" name="テキスト ボックス 79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95250</xdr:rowOff>
    </xdr:to>
    <xdr:cxnSp macro="">
      <xdr:nvCxnSpPr>
        <xdr:cNvPr id="798" name="直線コネクタ 797"/>
        <xdr:cNvCxnSpPr/>
      </xdr:nvCxnSpPr>
      <xdr:spPr>
        <a:xfrm flipV="1">
          <a:off x="22160864" y="132207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99" name="【児童館】&#10;一人当たり面積最小値テキスト"/>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00" name="直線コネクタ 799"/>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801" name="【児童館】&#10;一人当たり面積最大値テキスト"/>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802" name="直線コネクタ 801"/>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105427</xdr:rowOff>
    </xdr:from>
    <xdr:ext cx="469744" cy="259045"/>
    <xdr:sp macro="" textlink="">
      <xdr:nvSpPr>
        <xdr:cNvPr id="803" name="【児童館】&#10;一人当たり面積平均値テキスト"/>
        <xdr:cNvSpPr txBox="1"/>
      </xdr:nvSpPr>
      <xdr:spPr>
        <a:xfrm>
          <a:off x="22199600" y="14164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804" name="フローチャート: 判断 803"/>
        <xdr:cNvSpPr/>
      </xdr:nvSpPr>
      <xdr:spPr>
        <a:xfrm>
          <a:off x="221107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805" name="フローチャート: 判断 804"/>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6" name="フローチャート: 判断 805"/>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07" name="フローチャート: 判断 806"/>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8" name="フローチャート: 判断 807"/>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xdr:rowOff>
    </xdr:from>
    <xdr:to>
      <xdr:col>116</xdr:col>
      <xdr:colOff>114300</xdr:colOff>
      <xdr:row>85</xdr:row>
      <xdr:rowOff>107950</xdr:rowOff>
    </xdr:to>
    <xdr:sp macro="" textlink="">
      <xdr:nvSpPr>
        <xdr:cNvPr id="814" name="楕円 813"/>
        <xdr:cNvSpPr/>
      </xdr:nvSpPr>
      <xdr:spPr>
        <a:xfrm>
          <a:off x="22110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156227</xdr:rowOff>
    </xdr:from>
    <xdr:ext cx="469744" cy="259045"/>
    <xdr:sp macro="" textlink="">
      <xdr:nvSpPr>
        <xdr:cNvPr id="815" name="【児童館】&#10;一人当たり面積該当値テキスト"/>
        <xdr:cNvSpPr txBox="1"/>
      </xdr:nvSpPr>
      <xdr:spPr>
        <a:xfrm>
          <a:off x="22199600"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816" name="楕円 815"/>
        <xdr:cNvSpPr/>
      </xdr:nvSpPr>
      <xdr:spPr>
        <a:xfrm>
          <a:off x="2127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57150</xdr:rowOff>
    </xdr:from>
    <xdr:to>
      <xdr:col>116</xdr:col>
      <xdr:colOff>63500</xdr:colOff>
      <xdr:row>85</xdr:row>
      <xdr:rowOff>76200</xdr:rowOff>
    </xdr:to>
    <xdr:cxnSp macro="">
      <xdr:nvCxnSpPr>
        <xdr:cNvPr id="817" name="直線コネクタ 816"/>
        <xdr:cNvCxnSpPr/>
      </xdr:nvCxnSpPr>
      <xdr:spPr>
        <a:xfrm flipV="1">
          <a:off x="21323300" y="14630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818" name="楕円 817"/>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76200</xdr:rowOff>
    </xdr:to>
    <xdr:cxnSp macro="">
      <xdr:nvCxnSpPr>
        <xdr:cNvPr id="819" name="直線コネクタ 818"/>
        <xdr:cNvCxnSpPr/>
      </xdr:nvCxnSpPr>
      <xdr:spPr>
        <a:xfrm>
          <a:off x="20434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820" name="楕円 819"/>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76200</xdr:rowOff>
    </xdr:to>
    <xdr:cxnSp macro="">
      <xdr:nvCxnSpPr>
        <xdr:cNvPr id="821" name="直線コネクタ 820"/>
        <xdr:cNvCxnSpPr/>
      </xdr:nvCxnSpPr>
      <xdr:spPr>
        <a:xfrm>
          <a:off x="19545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25400</xdr:rowOff>
    </xdr:from>
    <xdr:to>
      <xdr:col>98</xdr:col>
      <xdr:colOff>38100</xdr:colOff>
      <xdr:row>85</xdr:row>
      <xdr:rowOff>127000</xdr:rowOff>
    </xdr:to>
    <xdr:sp macro="" textlink="">
      <xdr:nvSpPr>
        <xdr:cNvPr id="822" name="楕円 821"/>
        <xdr:cNvSpPr/>
      </xdr:nvSpPr>
      <xdr:spPr>
        <a:xfrm>
          <a:off x="18605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76200</xdr:rowOff>
    </xdr:to>
    <xdr:cxnSp macro="">
      <xdr:nvCxnSpPr>
        <xdr:cNvPr id="823" name="直線コネクタ 822"/>
        <xdr:cNvCxnSpPr/>
      </xdr:nvCxnSpPr>
      <xdr:spPr>
        <a:xfrm>
          <a:off x="18656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48277</xdr:rowOff>
    </xdr:from>
    <xdr:ext cx="469744" cy="259045"/>
    <xdr:sp macro="" textlink="">
      <xdr:nvSpPr>
        <xdr:cNvPr id="824" name="n_1aveValue【児童館】&#10;一人当たり面積"/>
        <xdr:cNvSpPr txBox="1"/>
      </xdr:nvSpPr>
      <xdr:spPr>
        <a:xfrm>
          <a:off x="210757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25" name="n_2aveValue【児童館】&#10;一人当たり面積"/>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826" name="n_3aveValue【児童館】&#10;一人当たり面積"/>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7" name="n_4aveValue【児童館】&#10;一人当たり面積"/>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118127</xdr:rowOff>
    </xdr:from>
    <xdr:ext cx="469744" cy="259045"/>
    <xdr:sp macro="" textlink="">
      <xdr:nvSpPr>
        <xdr:cNvPr id="828" name="n_1mainValue【児童館】&#10;一人当たり面積"/>
        <xdr:cNvSpPr txBox="1"/>
      </xdr:nvSpPr>
      <xdr:spPr>
        <a:xfrm>
          <a:off x="21075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118127</xdr:rowOff>
    </xdr:from>
    <xdr:ext cx="469744" cy="259045"/>
    <xdr:sp macro="" textlink="">
      <xdr:nvSpPr>
        <xdr:cNvPr id="829" name="n_2mainValue【児童館】&#10;一人当たり面積"/>
        <xdr:cNvSpPr txBox="1"/>
      </xdr:nvSpPr>
      <xdr:spPr>
        <a:xfrm>
          <a:off x="20199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830" name="n_3mainValue【児童館】&#10;一人当たり面積"/>
        <xdr:cNvSpPr txBox="1"/>
      </xdr:nvSpPr>
      <xdr:spPr>
        <a:xfrm>
          <a:off x="19310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118127</xdr:rowOff>
    </xdr:from>
    <xdr:ext cx="469744" cy="259045"/>
    <xdr:sp macro="" textlink="">
      <xdr:nvSpPr>
        <xdr:cNvPr id="831" name="n_4mainValue【児童館】&#10;一人当たり面積"/>
        <xdr:cNvSpPr txBox="1"/>
      </xdr:nvSpPr>
      <xdr:spPr>
        <a:xfrm>
          <a:off x="18421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3" name="直線コネクタ 84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4" name="テキスト ボックス 84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5" name="直線コネクタ 84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6" name="テキスト ボックス 84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7" name="直線コネクタ 84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8" name="テキスト ボックス 84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9" name="直線コネクタ 84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0" name="テキスト ボックス 84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1" name="直線コネクタ 85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2" name="テキスト ボックス 85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4" name="テキスト ボックス 85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5714</xdr:rowOff>
    </xdr:to>
    <xdr:cxnSp macro="">
      <xdr:nvCxnSpPr>
        <xdr:cNvPr id="856" name="直線コネクタ 855"/>
        <xdr:cNvCxnSpPr/>
      </xdr:nvCxnSpPr>
      <xdr:spPr>
        <a:xfrm flipV="1">
          <a:off x="16318864" y="17034511"/>
          <a:ext cx="0" cy="148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857" name="【公民館】&#10;有形固定資産減価償却率最小値テキスト"/>
        <xdr:cNvSpPr txBox="1"/>
      </xdr:nvSpPr>
      <xdr:spPr>
        <a:xfrm>
          <a:off x="16357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858" name="直線コネクタ 857"/>
        <xdr:cNvCxnSpPr/>
      </xdr:nvCxnSpPr>
      <xdr:spPr>
        <a:xfrm>
          <a:off x="16230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859" name="【公民館】&#10;有形固定資産減価償却率最大値テキスト"/>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860" name="直線コネクタ 859"/>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93997</xdr:rowOff>
    </xdr:from>
    <xdr:ext cx="405111" cy="259045"/>
    <xdr:sp macro="" textlink="">
      <xdr:nvSpPr>
        <xdr:cNvPr id="861" name="【公民館】&#10;有形固定資産減価償却率平均値テキスト"/>
        <xdr:cNvSpPr txBox="1"/>
      </xdr:nvSpPr>
      <xdr:spPr>
        <a:xfrm>
          <a:off x="16357600" y="1775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862" name="フローチャート: 判断 861"/>
        <xdr:cNvSpPr/>
      </xdr:nvSpPr>
      <xdr:spPr>
        <a:xfrm>
          <a:off x="16268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42545</xdr:rowOff>
    </xdr:from>
    <xdr:to>
      <xdr:col>81</xdr:col>
      <xdr:colOff>101600</xdr:colOff>
      <xdr:row>104</xdr:row>
      <xdr:rowOff>144145</xdr:rowOff>
    </xdr:to>
    <xdr:sp macro="" textlink="">
      <xdr:nvSpPr>
        <xdr:cNvPr id="863" name="フローチャート: 判断 862"/>
        <xdr:cNvSpPr/>
      </xdr:nvSpPr>
      <xdr:spPr>
        <a:xfrm>
          <a:off x="15430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29211</xdr:rowOff>
    </xdr:from>
    <xdr:to>
      <xdr:col>76</xdr:col>
      <xdr:colOff>165100</xdr:colOff>
      <xdr:row>104</xdr:row>
      <xdr:rowOff>130811</xdr:rowOff>
    </xdr:to>
    <xdr:sp macro="" textlink="">
      <xdr:nvSpPr>
        <xdr:cNvPr id="864" name="フローチャート: 判断 863"/>
        <xdr:cNvSpPr/>
      </xdr:nvSpPr>
      <xdr:spPr>
        <a:xfrm>
          <a:off x="14541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xdr:rowOff>
    </xdr:from>
    <xdr:to>
      <xdr:col>72</xdr:col>
      <xdr:colOff>38100</xdr:colOff>
      <xdr:row>104</xdr:row>
      <xdr:rowOff>109855</xdr:rowOff>
    </xdr:to>
    <xdr:sp macro="" textlink="">
      <xdr:nvSpPr>
        <xdr:cNvPr id="865" name="フローチャート: 判断 864"/>
        <xdr:cNvSpPr/>
      </xdr:nvSpPr>
      <xdr:spPr>
        <a:xfrm>
          <a:off x="13652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154939</xdr:rowOff>
    </xdr:from>
    <xdr:to>
      <xdr:col>67</xdr:col>
      <xdr:colOff>101600</xdr:colOff>
      <xdr:row>104</xdr:row>
      <xdr:rowOff>85089</xdr:rowOff>
    </xdr:to>
    <xdr:sp macro="" textlink="">
      <xdr:nvSpPr>
        <xdr:cNvPr id="866" name="フローチャート: 判断 865"/>
        <xdr:cNvSpPr/>
      </xdr:nvSpPr>
      <xdr:spPr>
        <a:xfrm>
          <a:off x="12763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29211</xdr:rowOff>
    </xdr:from>
    <xdr:to>
      <xdr:col>85</xdr:col>
      <xdr:colOff>177800</xdr:colOff>
      <xdr:row>106</xdr:row>
      <xdr:rowOff>130811</xdr:rowOff>
    </xdr:to>
    <xdr:sp macro="" textlink="">
      <xdr:nvSpPr>
        <xdr:cNvPr id="872" name="楕円 871"/>
        <xdr:cNvSpPr/>
      </xdr:nvSpPr>
      <xdr:spPr>
        <a:xfrm>
          <a:off x="162687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7638</xdr:rowOff>
    </xdr:from>
    <xdr:ext cx="405111" cy="259045"/>
    <xdr:sp macro="" textlink="">
      <xdr:nvSpPr>
        <xdr:cNvPr id="873" name="【公民館】&#10;有形固定資産減価償却率該当値テキスト"/>
        <xdr:cNvSpPr txBox="1"/>
      </xdr:nvSpPr>
      <xdr:spPr>
        <a:xfrm>
          <a:off x="16357600"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141605</xdr:rowOff>
    </xdr:from>
    <xdr:to>
      <xdr:col>81</xdr:col>
      <xdr:colOff>101600</xdr:colOff>
      <xdr:row>106</xdr:row>
      <xdr:rowOff>71755</xdr:rowOff>
    </xdr:to>
    <xdr:sp macro="" textlink="">
      <xdr:nvSpPr>
        <xdr:cNvPr id="874" name="楕円 873"/>
        <xdr:cNvSpPr/>
      </xdr:nvSpPr>
      <xdr:spPr>
        <a:xfrm>
          <a:off x="15430500" y="181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20955</xdr:rowOff>
    </xdr:from>
    <xdr:to>
      <xdr:col>85</xdr:col>
      <xdr:colOff>127000</xdr:colOff>
      <xdr:row>106</xdr:row>
      <xdr:rowOff>80011</xdr:rowOff>
    </xdr:to>
    <xdr:cxnSp macro="">
      <xdr:nvCxnSpPr>
        <xdr:cNvPr id="875" name="直線コネクタ 874"/>
        <xdr:cNvCxnSpPr/>
      </xdr:nvCxnSpPr>
      <xdr:spPr>
        <a:xfrm>
          <a:off x="15481300" y="18194655"/>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114936</xdr:rowOff>
    </xdr:from>
    <xdr:to>
      <xdr:col>76</xdr:col>
      <xdr:colOff>165100</xdr:colOff>
      <xdr:row>106</xdr:row>
      <xdr:rowOff>45086</xdr:rowOff>
    </xdr:to>
    <xdr:sp macro="" textlink="">
      <xdr:nvSpPr>
        <xdr:cNvPr id="876" name="楕円 875"/>
        <xdr:cNvSpPr/>
      </xdr:nvSpPr>
      <xdr:spPr>
        <a:xfrm>
          <a:off x="14541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165736</xdr:rowOff>
    </xdr:from>
    <xdr:to>
      <xdr:col>81</xdr:col>
      <xdr:colOff>50800</xdr:colOff>
      <xdr:row>106</xdr:row>
      <xdr:rowOff>20955</xdr:rowOff>
    </xdr:to>
    <xdr:cxnSp macro="">
      <xdr:nvCxnSpPr>
        <xdr:cNvPr id="877" name="直線コネクタ 876"/>
        <xdr:cNvCxnSpPr/>
      </xdr:nvCxnSpPr>
      <xdr:spPr>
        <a:xfrm>
          <a:off x="14592300" y="181679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86361</xdr:rowOff>
    </xdr:from>
    <xdr:to>
      <xdr:col>72</xdr:col>
      <xdr:colOff>38100</xdr:colOff>
      <xdr:row>106</xdr:row>
      <xdr:rowOff>16511</xdr:rowOff>
    </xdr:to>
    <xdr:sp macro="" textlink="">
      <xdr:nvSpPr>
        <xdr:cNvPr id="878" name="楕円 877"/>
        <xdr:cNvSpPr/>
      </xdr:nvSpPr>
      <xdr:spPr>
        <a:xfrm>
          <a:off x="13652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137161</xdr:rowOff>
    </xdr:from>
    <xdr:to>
      <xdr:col>76</xdr:col>
      <xdr:colOff>114300</xdr:colOff>
      <xdr:row>105</xdr:row>
      <xdr:rowOff>165736</xdr:rowOff>
    </xdr:to>
    <xdr:cxnSp macro="">
      <xdr:nvCxnSpPr>
        <xdr:cNvPr id="879" name="直線コネクタ 878"/>
        <xdr:cNvCxnSpPr/>
      </xdr:nvCxnSpPr>
      <xdr:spPr>
        <a:xfrm>
          <a:off x="13703300" y="1813941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57786</xdr:rowOff>
    </xdr:from>
    <xdr:to>
      <xdr:col>67</xdr:col>
      <xdr:colOff>101600</xdr:colOff>
      <xdr:row>105</xdr:row>
      <xdr:rowOff>159386</xdr:rowOff>
    </xdr:to>
    <xdr:sp macro="" textlink="">
      <xdr:nvSpPr>
        <xdr:cNvPr id="880" name="楕円 879"/>
        <xdr:cNvSpPr/>
      </xdr:nvSpPr>
      <xdr:spPr>
        <a:xfrm>
          <a:off x="12763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108586</xdr:rowOff>
    </xdr:from>
    <xdr:to>
      <xdr:col>71</xdr:col>
      <xdr:colOff>177800</xdr:colOff>
      <xdr:row>105</xdr:row>
      <xdr:rowOff>137161</xdr:rowOff>
    </xdr:to>
    <xdr:cxnSp macro="">
      <xdr:nvCxnSpPr>
        <xdr:cNvPr id="881" name="直線コネクタ 880"/>
        <xdr:cNvCxnSpPr/>
      </xdr:nvCxnSpPr>
      <xdr:spPr>
        <a:xfrm>
          <a:off x="12814300" y="1811083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160672</xdr:rowOff>
    </xdr:from>
    <xdr:ext cx="405111" cy="259045"/>
    <xdr:sp macro="" textlink="">
      <xdr:nvSpPr>
        <xdr:cNvPr id="882" name="n_1aveValue【公民館】&#10;有形固定資産減価償却率"/>
        <xdr:cNvSpPr txBox="1"/>
      </xdr:nvSpPr>
      <xdr:spPr>
        <a:xfrm>
          <a:off x="152660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147338</xdr:rowOff>
    </xdr:from>
    <xdr:ext cx="405111" cy="259045"/>
    <xdr:sp macro="" textlink="">
      <xdr:nvSpPr>
        <xdr:cNvPr id="883" name="n_2aveValue【公民館】&#10;有形固定資産減価償却率"/>
        <xdr:cNvSpPr txBox="1"/>
      </xdr:nvSpPr>
      <xdr:spPr>
        <a:xfrm>
          <a:off x="14389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126382</xdr:rowOff>
    </xdr:from>
    <xdr:ext cx="405111" cy="259045"/>
    <xdr:sp macro="" textlink="">
      <xdr:nvSpPr>
        <xdr:cNvPr id="884" name="n_3aveValue【公民館】&#10;有形固定資産減価償却率"/>
        <xdr:cNvSpPr txBox="1"/>
      </xdr:nvSpPr>
      <xdr:spPr>
        <a:xfrm>
          <a:off x="135007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101616</xdr:rowOff>
    </xdr:from>
    <xdr:ext cx="405111" cy="259045"/>
    <xdr:sp macro="" textlink="">
      <xdr:nvSpPr>
        <xdr:cNvPr id="885" name="n_4aveValue【公民館】&#10;有形固定資産減価償却率"/>
        <xdr:cNvSpPr txBox="1"/>
      </xdr:nvSpPr>
      <xdr:spPr>
        <a:xfrm>
          <a:off x="12611744"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62882</xdr:rowOff>
    </xdr:from>
    <xdr:ext cx="405111" cy="259045"/>
    <xdr:sp macro="" textlink="">
      <xdr:nvSpPr>
        <xdr:cNvPr id="886" name="n_1mainValue【公民館】&#10;有形固定資産減価償却率"/>
        <xdr:cNvSpPr txBox="1"/>
      </xdr:nvSpPr>
      <xdr:spPr>
        <a:xfrm>
          <a:off x="15266044" y="182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36213</xdr:rowOff>
    </xdr:from>
    <xdr:ext cx="405111" cy="259045"/>
    <xdr:sp macro="" textlink="">
      <xdr:nvSpPr>
        <xdr:cNvPr id="887" name="n_2mainValue【公民館】&#10;有形固定資産減価償却率"/>
        <xdr:cNvSpPr txBox="1"/>
      </xdr:nvSpPr>
      <xdr:spPr>
        <a:xfrm>
          <a:off x="14389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7638</xdr:rowOff>
    </xdr:from>
    <xdr:ext cx="405111" cy="259045"/>
    <xdr:sp macro="" textlink="">
      <xdr:nvSpPr>
        <xdr:cNvPr id="888" name="n_3mainValue【公民館】&#10;有形固定資産減価償却率"/>
        <xdr:cNvSpPr txBox="1"/>
      </xdr:nvSpPr>
      <xdr:spPr>
        <a:xfrm>
          <a:off x="13500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889" name="n_4mainValue【公民館】&#10;有形固定資産減価償却率"/>
        <xdr:cNvSpPr txBox="1"/>
      </xdr:nvSpPr>
      <xdr:spPr>
        <a:xfrm>
          <a:off x="12611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0" name="直線コネクタ 899"/>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1" name="テキスト ボックス 900"/>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2" name="直線コネクタ 901"/>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3" name="テキスト ボックス 902"/>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4" name="直線コネクタ 903"/>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5" name="テキスト ボックス 904"/>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6" name="直線コネクタ 905"/>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7" name="テキスト ボックス 906"/>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30480</xdr:rowOff>
    </xdr:from>
    <xdr:to>
      <xdr:col>116</xdr:col>
      <xdr:colOff>62864</xdr:colOff>
      <xdr:row>108</xdr:row>
      <xdr:rowOff>62485</xdr:rowOff>
    </xdr:to>
    <xdr:cxnSp macro="">
      <xdr:nvCxnSpPr>
        <xdr:cNvPr id="911" name="直線コネクタ 910"/>
        <xdr:cNvCxnSpPr/>
      </xdr:nvCxnSpPr>
      <xdr:spPr>
        <a:xfrm flipV="1">
          <a:off x="22160864" y="17175480"/>
          <a:ext cx="0" cy="140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2" name="【公民館】&#10;一人当たり面積最小値テキスト"/>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3" name="直線コネクタ 912"/>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148607</xdr:rowOff>
    </xdr:from>
    <xdr:ext cx="469744" cy="259045"/>
    <xdr:sp macro="" textlink="">
      <xdr:nvSpPr>
        <xdr:cNvPr id="914" name="【公民館】&#10;一人当たり面積最大値テキスト"/>
        <xdr:cNvSpPr txBox="1"/>
      </xdr:nvSpPr>
      <xdr:spPr>
        <a:xfrm>
          <a:off x="22199600" y="1695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30480</xdr:rowOff>
    </xdr:from>
    <xdr:to>
      <xdr:col>116</xdr:col>
      <xdr:colOff>152400</xdr:colOff>
      <xdr:row>100</xdr:row>
      <xdr:rowOff>30480</xdr:rowOff>
    </xdr:to>
    <xdr:cxnSp macro="">
      <xdr:nvCxnSpPr>
        <xdr:cNvPr id="915" name="直線コネクタ 914"/>
        <xdr:cNvCxnSpPr/>
      </xdr:nvCxnSpPr>
      <xdr:spPr>
        <a:xfrm>
          <a:off x="22072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156990</xdr:rowOff>
    </xdr:from>
    <xdr:ext cx="469744" cy="259045"/>
    <xdr:sp macro="" textlink="">
      <xdr:nvSpPr>
        <xdr:cNvPr id="916" name="【公民館】&#10;一人当たり面積平均値テキスト"/>
        <xdr:cNvSpPr txBox="1"/>
      </xdr:nvSpPr>
      <xdr:spPr>
        <a:xfrm>
          <a:off x="22199600" y="18159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7113</xdr:rowOff>
    </xdr:from>
    <xdr:to>
      <xdr:col>116</xdr:col>
      <xdr:colOff>114300</xdr:colOff>
      <xdr:row>106</xdr:row>
      <xdr:rowOff>108713</xdr:rowOff>
    </xdr:to>
    <xdr:sp macro="" textlink="">
      <xdr:nvSpPr>
        <xdr:cNvPr id="917" name="フローチャート: 判断 916"/>
        <xdr:cNvSpPr/>
      </xdr:nvSpPr>
      <xdr:spPr>
        <a:xfrm>
          <a:off x="22110700" y="1818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11685</xdr:rowOff>
    </xdr:from>
    <xdr:to>
      <xdr:col>112</xdr:col>
      <xdr:colOff>38100</xdr:colOff>
      <xdr:row>106</xdr:row>
      <xdr:rowOff>113285</xdr:rowOff>
    </xdr:to>
    <xdr:sp macro="" textlink="">
      <xdr:nvSpPr>
        <xdr:cNvPr id="918" name="フローチャート: 判断 917"/>
        <xdr:cNvSpPr/>
      </xdr:nvSpPr>
      <xdr:spPr>
        <a:xfrm>
          <a:off x="212725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48261</xdr:rowOff>
    </xdr:from>
    <xdr:to>
      <xdr:col>107</xdr:col>
      <xdr:colOff>101600</xdr:colOff>
      <xdr:row>106</xdr:row>
      <xdr:rowOff>149861</xdr:rowOff>
    </xdr:to>
    <xdr:sp macro="" textlink="">
      <xdr:nvSpPr>
        <xdr:cNvPr id="919" name="フローチャート: 判断 918"/>
        <xdr:cNvSpPr/>
      </xdr:nvSpPr>
      <xdr:spPr>
        <a:xfrm>
          <a:off x="203835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920" name="フローチャート: 判断 919"/>
        <xdr:cNvSpPr/>
      </xdr:nvSpPr>
      <xdr:spPr>
        <a:xfrm>
          <a:off x="19494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61976</xdr:rowOff>
    </xdr:from>
    <xdr:to>
      <xdr:col>98</xdr:col>
      <xdr:colOff>38100</xdr:colOff>
      <xdr:row>106</xdr:row>
      <xdr:rowOff>163576</xdr:rowOff>
    </xdr:to>
    <xdr:sp macro="" textlink="">
      <xdr:nvSpPr>
        <xdr:cNvPr id="921" name="フローチャート: 判断 920"/>
        <xdr:cNvSpPr/>
      </xdr:nvSpPr>
      <xdr:spPr>
        <a:xfrm>
          <a:off x="18605500" y="1823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73406</xdr:rowOff>
    </xdr:from>
    <xdr:to>
      <xdr:col>116</xdr:col>
      <xdr:colOff>114300</xdr:colOff>
      <xdr:row>106</xdr:row>
      <xdr:rowOff>3556</xdr:rowOff>
    </xdr:to>
    <xdr:sp macro="" textlink="">
      <xdr:nvSpPr>
        <xdr:cNvPr id="927" name="楕円 926"/>
        <xdr:cNvSpPr/>
      </xdr:nvSpPr>
      <xdr:spPr>
        <a:xfrm>
          <a:off x="22110700" y="18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96283</xdr:rowOff>
    </xdr:from>
    <xdr:ext cx="469744" cy="259045"/>
    <xdr:sp macro="" textlink="">
      <xdr:nvSpPr>
        <xdr:cNvPr id="928" name="【公民館】&#10;一人当たり面積該当値テキスト"/>
        <xdr:cNvSpPr txBox="1"/>
      </xdr:nvSpPr>
      <xdr:spPr>
        <a:xfrm>
          <a:off x="22199600" y="179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114554</xdr:rowOff>
    </xdr:from>
    <xdr:to>
      <xdr:col>112</xdr:col>
      <xdr:colOff>38100</xdr:colOff>
      <xdr:row>106</xdr:row>
      <xdr:rowOff>44704</xdr:rowOff>
    </xdr:to>
    <xdr:sp macro="" textlink="">
      <xdr:nvSpPr>
        <xdr:cNvPr id="929" name="楕円 928"/>
        <xdr:cNvSpPr/>
      </xdr:nvSpPr>
      <xdr:spPr>
        <a:xfrm>
          <a:off x="21272500" y="181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124206</xdr:rowOff>
    </xdr:from>
    <xdr:to>
      <xdr:col>116</xdr:col>
      <xdr:colOff>63500</xdr:colOff>
      <xdr:row>105</xdr:row>
      <xdr:rowOff>165354</xdr:rowOff>
    </xdr:to>
    <xdr:cxnSp macro="">
      <xdr:nvCxnSpPr>
        <xdr:cNvPr id="930" name="直線コネクタ 929"/>
        <xdr:cNvCxnSpPr/>
      </xdr:nvCxnSpPr>
      <xdr:spPr>
        <a:xfrm flipV="1">
          <a:off x="21323300" y="1812645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123698</xdr:rowOff>
    </xdr:from>
    <xdr:to>
      <xdr:col>107</xdr:col>
      <xdr:colOff>101600</xdr:colOff>
      <xdr:row>106</xdr:row>
      <xdr:rowOff>53848</xdr:rowOff>
    </xdr:to>
    <xdr:sp macro="" textlink="">
      <xdr:nvSpPr>
        <xdr:cNvPr id="931" name="楕円 930"/>
        <xdr:cNvSpPr/>
      </xdr:nvSpPr>
      <xdr:spPr>
        <a:xfrm>
          <a:off x="203835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165354</xdr:rowOff>
    </xdr:from>
    <xdr:to>
      <xdr:col>111</xdr:col>
      <xdr:colOff>177800</xdr:colOff>
      <xdr:row>106</xdr:row>
      <xdr:rowOff>3048</xdr:rowOff>
    </xdr:to>
    <xdr:cxnSp macro="">
      <xdr:nvCxnSpPr>
        <xdr:cNvPr id="932" name="直線コネクタ 931"/>
        <xdr:cNvCxnSpPr/>
      </xdr:nvCxnSpPr>
      <xdr:spPr>
        <a:xfrm flipV="1">
          <a:off x="20434300" y="18167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130556</xdr:rowOff>
    </xdr:from>
    <xdr:to>
      <xdr:col>102</xdr:col>
      <xdr:colOff>165100</xdr:colOff>
      <xdr:row>106</xdr:row>
      <xdr:rowOff>60706</xdr:rowOff>
    </xdr:to>
    <xdr:sp macro="" textlink="">
      <xdr:nvSpPr>
        <xdr:cNvPr id="933" name="楕円 932"/>
        <xdr:cNvSpPr/>
      </xdr:nvSpPr>
      <xdr:spPr>
        <a:xfrm>
          <a:off x="19494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xdr:rowOff>
    </xdr:from>
    <xdr:to>
      <xdr:col>107</xdr:col>
      <xdr:colOff>50800</xdr:colOff>
      <xdr:row>106</xdr:row>
      <xdr:rowOff>9906</xdr:rowOff>
    </xdr:to>
    <xdr:cxnSp macro="">
      <xdr:nvCxnSpPr>
        <xdr:cNvPr id="934" name="直線コネクタ 933"/>
        <xdr:cNvCxnSpPr/>
      </xdr:nvCxnSpPr>
      <xdr:spPr>
        <a:xfrm flipV="1">
          <a:off x="19545300" y="181767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135128</xdr:rowOff>
    </xdr:from>
    <xdr:to>
      <xdr:col>98</xdr:col>
      <xdr:colOff>38100</xdr:colOff>
      <xdr:row>106</xdr:row>
      <xdr:rowOff>65278</xdr:rowOff>
    </xdr:to>
    <xdr:sp macro="" textlink="">
      <xdr:nvSpPr>
        <xdr:cNvPr id="935" name="楕円 934"/>
        <xdr:cNvSpPr/>
      </xdr:nvSpPr>
      <xdr:spPr>
        <a:xfrm>
          <a:off x="18605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xdr:rowOff>
    </xdr:from>
    <xdr:to>
      <xdr:col>102</xdr:col>
      <xdr:colOff>114300</xdr:colOff>
      <xdr:row>106</xdr:row>
      <xdr:rowOff>14478</xdr:rowOff>
    </xdr:to>
    <xdr:cxnSp macro="">
      <xdr:nvCxnSpPr>
        <xdr:cNvPr id="936" name="直線コネクタ 935"/>
        <xdr:cNvCxnSpPr/>
      </xdr:nvCxnSpPr>
      <xdr:spPr>
        <a:xfrm flipV="1">
          <a:off x="18656300" y="181836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104412</xdr:rowOff>
    </xdr:from>
    <xdr:ext cx="469744" cy="259045"/>
    <xdr:sp macro="" textlink="">
      <xdr:nvSpPr>
        <xdr:cNvPr id="937" name="n_1aveValue【公民館】&#10;一人当たり面積"/>
        <xdr:cNvSpPr txBox="1"/>
      </xdr:nvSpPr>
      <xdr:spPr>
        <a:xfrm>
          <a:off x="21075727" y="182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140988</xdr:rowOff>
    </xdr:from>
    <xdr:ext cx="469744" cy="259045"/>
    <xdr:sp macro="" textlink="">
      <xdr:nvSpPr>
        <xdr:cNvPr id="938" name="n_2aveValue【公民館】&#10;一人当たり面積"/>
        <xdr:cNvSpPr txBox="1"/>
      </xdr:nvSpPr>
      <xdr:spPr>
        <a:xfrm>
          <a:off x="20199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939" name="n_3aveValue【公民館】&#10;一人当たり面積"/>
        <xdr:cNvSpPr txBox="1"/>
      </xdr:nvSpPr>
      <xdr:spPr>
        <a:xfrm>
          <a:off x="19310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154703</xdr:rowOff>
    </xdr:from>
    <xdr:ext cx="469744" cy="259045"/>
    <xdr:sp macro="" textlink="">
      <xdr:nvSpPr>
        <xdr:cNvPr id="940" name="n_4aveValue【公民館】&#10;一人当たり面積"/>
        <xdr:cNvSpPr txBox="1"/>
      </xdr:nvSpPr>
      <xdr:spPr>
        <a:xfrm>
          <a:off x="18421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61231</xdr:rowOff>
    </xdr:from>
    <xdr:ext cx="469744" cy="259045"/>
    <xdr:sp macro="" textlink="">
      <xdr:nvSpPr>
        <xdr:cNvPr id="941" name="n_1mainValue【公民館】&#10;一人当たり面積"/>
        <xdr:cNvSpPr txBox="1"/>
      </xdr:nvSpPr>
      <xdr:spPr>
        <a:xfrm>
          <a:off x="210757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70375</xdr:rowOff>
    </xdr:from>
    <xdr:ext cx="469744" cy="259045"/>
    <xdr:sp macro="" textlink="">
      <xdr:nvSpPr>
        <xdr:cNvPr id="942" name="n_2mainValue【公民館】&#10;一人当たり面積"/>
        <xdr:cNvSpPr txBox="1"/>
      </xdr:nvSpPr>
      <xdr:spPr>
        <a:xfrm>
          <a:off x="20199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77233</xdr:rowOff>
    </xdr:from>
    <xdr:ext cx="469744" cy="259045"/>
    <xdr:sp macro="" textlink="">
      <xdr:nvSpPr>
        <xdr:cNvPr id="943" name="n_3mainValue【公民館】&#10;一人当たり面積"/>
        <xdr:cNvSpPr txBox="1"/>
      </xdr:nvSpPr>
      <xdr:spPr>
        <a:xfrm>
          <a:off x="19310427" y="1790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81805</xdr:rowOff>
    </xdr:from>
    <xdr:ext cx="469744" cy="259045"/>
    <xdr:sp macro="" textlink="">
      <xdr:nvSpPr>
        <xdr:cNvPr id="944" name="n_4mainValue【公民館】&#10;一人当たり面積"/>
        <xdr:cNvSpPr txBox="1"/>
      </xdr:nvSpPr>
      <xdr:spPr>
        <a:xfrm>
          <a:off x="184214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有形固定資産減価償却率については、すべての施設類型において類似団体平均値を上回っている。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らの施設は、老朽化した施設が多く、本来、計画的に整備を行っていく必要があるが、近年の厳しい財政状況のため、維持補修による対応が中心となっており、有形固定資産減価償却率を押し上げる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また、公営住宅、認定こども園・幼稚園・保育所、学校施設、公民館については、類似団体平均と比べて一人当たりの面積が大きくなっている。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したがって、特にこれらの施設の整備を行う際は、施設規模や利用人口、必要性等を勘案して、統廃合を含めた再編等を行っていく必要がある。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55,721
55,078
103.58
29,080,225
26,604,532
2,417,506
15,386,536
19,849,149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94161</xdr:rowOff>
    </xdr:from>
    <xdr:to>
      <xdr:col>24</xdr:col>
      <xdr:colOff>62865</xdr:colOff>
      <xdr:row>42</xdr:row>
      <xdr:rowOff>23949</xdr:rowOff>
    </xdr:to>
    <xdr:cxnSp macro="">
      <xdr:nvCxnSpPr>
        <xdr:cNvPr id="58" name="直線コネクタ 57"/>
        <xdr:cNvCxnSpPr/>
      </xdr:nvCxnSpPr>
      <xdr:spPr>
        <a:xfrm flipV="1">
          <a:off x="4634865" y="5923461"/>
          <a:ext cx="0" cy="1301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27776</xdr:rowOff>
    </xdr:from>
    <xdr:ext cx="405111" cy="259045"/>
    <xdr:sp macro="" textlink="">
      <xdr:nvSpPr>
        <xdr:cNvPr id="59" name="【図書館】&#10;有形固定資産減価償却率最小値テキスト"/>
        <xdr:cNvSpPr txBox="1"/>
      </xdr:nvSpPr>
      <xdr:spPr>
        <a:xfrm>
          <a:off x="4673600" y="722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23949</xdr:rowOff>
    </xdr:from>
    <xdr:to>
      <xdr:col>24</xdr:col>
      <xdr:colOff>152400</xdr:colOff>
      <xdr:row>42</xdr:row>
      <xdr:rowOff>23949</xdr:rowOff>
    </xdr:to>
    <xdr:cxnSp macro="">
      <xdr:nvCxnSpPr>
        <xdr:cNvPr id="60" name="直線コネクタ 59"/>
        <xdr:cNvCxnSpPr/>
      </xdr:nvCxnSpPr>
      <xdr:spPr>
        <a:xfrm>
          <a:off x="4546600" y="722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40838</xdr:rowOff>
    </xdr:from>
    <xdr:ext cx="405111" cy="259045"/>
    <xdr:sp macro="" textlink="">
      <xdr:nvSpPr>
        <xdr:cNvPr id="61" name="【図書館】&#10;有形固定資産減価償却率最大値テキスト"/>
        <xdr:cNvSpPr txBox="1"/>
      </xdr:nvSpPr>
      <xdr:spPr>
        <a:xfrm>
          <a:off x="4673600" y="569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94161</xdr:rowOff>
    </xdr:from>
    <xdr:to>
      <xdr:col>24</xdr:col>
      <xdr:colOff>152400</xdr:colOff>
      <xdr:row>34</xdr:row>
      <xdr:rowOff>94161</xdr:rowOff>
    </xdr:to>
    <xdr:cxnSp macro="">
      <xdr:nvCxnSpPr>
        <xdr:cNvPr id="62" name="直線コネクタ 61"/>
        <xdr:cNvCxnSpPr/>
      </xdr:nvCxnSpPr>
      <xdr:spPr>
        <a:xfrm>
          <a:off x="4546600" y="5923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44649</xdr:rowOff>
    </xdr:from>
    <xdr:ext cx="405111" cy="259045"/>
    <xdr:sp macro="" textlink="">
      <xdr:nvSpPr>
        <xdr:cNvPr id="63" name="【図書館】&#10;有形固定資産減価償却率平均値テキスト"/>
        <xdr:cNvSpPr txBox="1"/>
      </xdr:nvSpPr>
      <xdr:spPr>
        <a:xfrm>
          <a:off x="4673600" y="6388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xdr:cNvSpPr/>
      </xdr:nvSpPr>
      <xdr:spPr>
        <a:xfrm>
          <a:off x="45847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38463</xdr:rowOff>
    </xdr:from>
    <xdr:to>
      <xdr:col>20</xdr:col>
      <xdr:colOff>38100</xdr:colOff>
      <xdr:row>37</xdr:row>
      <xdr:rowOff>140063</xdr:rowOff>
    </xdr:to>
    <xdr:sp macro="" textlink="">
      <xdr:nvSpPr>
        <xdr:cNvPr id="65" name="フローチャート: 判断 64"/>
        <xdr:cNvSpPr/>
      </xdr:nvSpPr>
      <xdr:spPr>
        <a:xfrm>
          <a:off x="3746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23767</xdr:rowOff>
    </xdr:from>
    <xdr:to>
      <xdr:col>15</xdr:col>
      <xdr:colOff>101600</xdr:colOff>
      <xdr:row>37</xdr:row>
      <xdr:rowOff>125367</xdr:rowOff>
    </xdr:to>
    <xdr:sp macro="" textlink="">
      <xdr:nvSpPr>
        <xdr:cNvPr id="66" name="フローチャート: 判断 65"/>
        <xdr:cNvSpPr/>
      </xdr:nvSpPr>
      <xdr:spPr>
        <a:xfrm>
          <a:off x="2857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15603</xdr:rowOff>
    </xdr:from>
    <xdr:to>
      <xdr:col>10</xdr:col>
      <xdr:colOff>165100</xdr:colOff>
      <xdr:row>37</xdr:row>
      <xdr:rowOff>117203</xdr:rowOff>
    </xdr:to>
    <xdr:sp macro="" textlink="">
      <xdr:nvSpPr>
        <xdr:cNvPr id="67" name="フローチャート: 判断 66"/>
        <xdr:cNvSpPr/>
      </xdr:nvSpPr>
      <xdr:spPr>
        <a:xfrm>
          <a:off x="1968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164193</xdr:rowOff>
    </xdr:from>
    <xdr:to>
      <xdr:col>6</xdr:col>
      <xdr:colOff>38100</xdr:colOff>
      <xdr:row>37</xdr:row>
      <xdr:rowOff>94343</xdr:rowOff>
    </xdr:to>
    <xdr:sp macro="" textlink="">
      <xdr:nvSpPr>
        <xdr:cNvPr id="68" name="フローチャート: 判断 67"/>
        <xdr:cNvSpPr/>
      </xdr:nvSpPr>
      <xdr:spPr>
        <a:xfrm>
          <a:off x="1079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98878</xdr:rowOff>
    </xdr:from>
    <xdr:to>
      <xdr:col>24</xdr:col>
      <xdr:colOff>114300</xdr:colOff>
      <xdr:row>36</xdr:row>
      <xdr:rowOff>29028</xdr:rowOff>
    </xdr:to>
    <xdr:sp macro="" textlink="">
      <xdr:nvSpPr>
        <xdr:cNvPr id="74" name="楕円 73"/>
        <xdr:cNvSpPr/>
      </xdr:nvSpPr>
      <xdr:spPr>
        <a:xfrm>
          <a:off x="45847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121755</xdr:rowOff>
    </xdr:from>
    <xdr:ext cx="405111" cy="259045"/>
    <xdr:sp macro="" textlink="">
      <xdr:nvSpPr>
        <xdr:cNvPr id="75" name="【図書館】&#10;有形固定資産減価償却率該当値テキスト"/>
        <xdr:cNvSpPr txBox="1"/>
      </xdr:nvSpPr>
      <xdr:spPr>
        <a:xfrm>
          <a:off x="4673600"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17236</xdr:rowOff>
    </xdr:from>
    <xdr:to>
      <xdr:col>20</xdr:col>
      <xdr:colOff>38100</xdr:colOff>
      <xdr:row>35</xdr:row>
      <xdr:rowOff>118836</xdr:rowOff>
    </xdr:to>
    <xdr:sp macro="" textlink="">
      <xdr:nvSpPr>
        <xdr:cNvPr id="76" name="楕円 75"/>
        <xdr:cNvSpPr/>
      </xdr:nvSpPr>
      <xdr:spPr>
        <a:xfrm>
          <a:off x="3746500" y="601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68036</xdr:rowOff>
    </xdr:from>
    <xdr:to>
      <xdr:col>24</xdr:col>
      <xdr:colOff>63500</xdr:colOff>
      <xdr:row>35</xdr:row>
      <xdr:rowOff>149678</xdr:rowOff>
    </xdr:to>
    <xdr:cxnSp macro="">
      <xdr:nvCxnSpPr>
        <xdr:cNvPr id="77" name="直線コネクタ 76"/>
        <xdr:cNvCxnSpPr/>
      </xdr:nvCxnSpPr>
      <xdr:spPr>
        <a:xfrm>
          <a:off x="3797300" y="6068786"/>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107043</xdr:rowOff>
    </xdr:from>
    <xdr:to>
      <xdr:col>15</xdr:col>
      <xdr:colOff>101600</xdr:colOff>
      <xdr:row>35</xdr:row>
      <xdr:rowOff>37193</xdr:rowOff>
    </xdr:to>
    <xdr:sp macro="" textlink="">
      <xdr:nvSpPr>
        <xdr:cNvPr id="78" name="楕円 77"/>
        <xdr:cNvSpPr/>
      </xdr:nvSpPr>
      <xdr:spPr>
        <a:xfrm>
          <a:off x="28575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157843</xdr:rowOff>
    </xdr:from>
    <xdr:to>
      <xdr:col>19</xdr:col>
      <xdr:colOff>177800</xdr:colOff>
      <xdr:row>35</xdr:row>
      <xdr:rowOff>68036</xdr:rowOff>
    </xdr:to>
    <xdr:cxnSp macro="">
      <xdr:nvCxnSpPr>
        <xdr:cNvPr id="79" name="直線コネクタ 78"/>
        <xdr:cNvCxnSpPr/>
      </xdr:nvCxnSpPr>
      <xdr:spPr>
        <a:xfrm>
          <a:off x="2908300" y="5987143"/>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25400</xdr:rowOff>
    </xdr:from>
    <xdr:to>
      <xdr:col>10</xdr:col>
      <xdr:colOff>165100</xdr:colOff>
      <xdr:row>34</xdr:row>
      <xdr:rowOff>127000</xdr:rowOff>
    </xdr:to>
    <xdr:sp macro="" textlink="">
      <xdr:nvSpPr>
        <xdr:cNvPr id="80" name="楕円 79"/>
        <xdr:cNvSpPr/>
      </xdr:nvSpPr>
      <xdr:spPr>
        <a:xfrm>
          <a:off x="1968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76200</xdr:rowOff>
    </xdr:from>
    <xdr:to>
      <xdr:col>15</xdr:col>
      <xdr:colOff>50800</xdr:colOff>
      <xdr:row>34</xdr:row>
      <xdr:rowOff>157843</xdr:rowOff>
    </xdr:to>
    <xdr:cxnSp macro="">
      <xdr:nvCxnSpPr>
        <xdr:cNvPr id="81" name="直線コネクタ 80"/>
        <xdr:cNvCxnSpPr/>
      </xdr:nvCxnSpPr>
      <xdr:spPr>
        <a:xfrm>
          <a:off x="2019300" y="59055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115207</xdr:rowOff>
    </xdr:from>
    <xdr:to>
      <xdr:col>6</xdr:col>
      <xdr:colOff>38100</xdr:colOff>
      <xdr:row>34</xdr:row>
      <xdr:rowOff>45357</xdr:rowOff>
    </xdr:to>
    <xdr:sp macro="" textlink="">
      <xdr:nvSpPr>
        <xdr:cNvPr id="82" name="楕円 81"/>
        <xdr:cNvSpPr/>
      </xdr:nvSpPr>
      <xdr:spPr>
        <a:xfrm>
          <a:off x="1079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166007</xdr:rowOff>
    </xdr:from>
    <xdr:to>
      <xdr:col>10</xdr:col>
      <xdr:colOff>114300</xdr:colOff>
      <xdr:row>34</xdr:row>
      <xdr:rowOff>76200</xdr:rowOff>
    </xdr:to>
    <xdr:cxnSp macro="">
      <xdr:nvCxnSpPr>
        <xdr:cNvPr id="83" name="直線コネクタ 82"/>
        <xdr:cNvCxnSpPr/>
      </xdr:nvCxnSpPr>
      <xdr:spPr>
        <a:xfrm>
          <a:off x="1130300" y="58238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131190</xdr:rowOff>
    </xdr:from>
    <xdr:ext cx="405111" cy="259045"/>
    <xdr:sp macro="" textlink="">
      <xdr:nvSpPr>
        <xdr:cNvPr id="84" name="n_1aveValue【図書館】&#10;有形固定資産減価償却率"/>
        <xdr:cNvSpPr txBox="1"/>
      </xdr:nvSpPr>
      <xdr:spPr>
        <a:xfrm>
          <a:off x="35820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116494</xdr:rowOff>
    </xdr:from>
    <xdr:ext cx="405111" cy="259045"/>
    <xdr:sp macro="" textlink="">
      <xdr:nvSpPr>
        <xdr:cNvPr id="85" name="n_2aveValue【図書館】&#10;有形固定資産減価償却率"/>
        <xdr:cNvSpPr txBox="1"/>
      </xdr:nvSpPr>
      <xdr:spPr>
        <a:xfrm>
          <a:off x="2705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108330</xdr:rowOff>
    </xdr:from>
    <xdr:ext cx="405111" cy="259045"/>
    <xdr:sp macro="" textlink="">
      <xdr:nvSpPr>
        <xdr:cNvPr id="86" name="n_3aveValue【図書館】&#10;有形固定資産減価償却率"/>
        <xdr:cNvSpPr txBox="1"/>
      </xdr:nvSpPr>
      <xdr:spPr>
        <a:xfrm>
          <a:off x="1816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85470</xdr:rowOff>
    </xdr:from>
    <xdr:ext cx="405111" cy="259045"/>
    <xdr:sp macro="" textlink="">
      <xdr:nvSpPr>
        <xdr:cNvPr id="87" name="n_4aveValue【図書館】&#10;有形固定資産減価償却率"/>
        <xdr:cNvSpPr txBox="1"/>
      </xdr:nvSpPr>
      <xdr:spPr>
        <a:xfrm>
          <a:off x="927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135363</xdr:rowOff>
    </xdr:from>
    <xdr:ext cx="405111" cy="259045"/>
    <xdr:sp macro="" textlink="">
      <xdr:nvSpPr>
        <xdr:cNvPr id="88" name="n_1mainValue【図書館】&#10;有形固定資産減価償却率"/>
        <xdr:cNvSpPr txBox="1"/>
      </xdr:nvSpPr>
      <xdr:spPr>
        <a:xfrm>
          <a:off x="3582044" y="579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53720</xdr:rowOff>
    </xdr:from>
    <xdr:ext cx="405111" cy="259045"/>
    <xdr:sp macro="" textlink="">
      <xdr:nvSpPr>
        <xdr:cNvPr id="89" name="n_2mainValue【図書館】&#10;有形固定資産減価償却率"/>
        <xdr:cNvSpPr txBox="1"/>
      </xdr:nvSpPr>
      <xdr:spPr>
        <a:xfrm>
          <a:off x="2705744" y="571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143527</xdr:rowOff>
    </xdr:from>
    <xdr:ext cx="405111" cy="259045"/>
    <xdr:sp macro="" textlink="">
      <xdr:nvSpPr>
        <xdr:cNvPr id="90" name="n_3mainValue【図書館】&#10;有形固定資産減価償却率"/>
        <xdr:cNvSpPr txBox="1"/>
      </xdr:nvSpPr>
      <xdr:spPr>
        <a:xfrm>
          <a:off x="18167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61884</xdr:rowOff>
    </xdr:from>
    <xdr:ext cx="405111" cy="259045"/>
    <xdr:sp macro="" textlink="">
      <xdr:nvSpPr>
        <xdr:cNvPr id="91" name="n_4mainValue【図書館】&#10;有形固定資産減価償却率"/>
        <xdr:cNvSpPr txBox="1"/>
      </xdr:nvSpPr>
      <xdr:spPr>
        <a:xfrm>
          <a:off x="9277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107950</xdr:rowOff>
    </xdr:to>
    <xdr:cxnSp macro="">
      <xdr:nvCxnSpPr>
        <xdr:cNvPr id="115" name="直線コネクタ 114"/>
        <xdr:cNvCxnSpPr/>
      </xdr:nvCxnSpPr>
      <xdr:spPr>
        <a:xfrm flipV="1">
          <a:off x="10476865" y="57658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73677</xdr:rowOff>
    </xdr:from>
    <xdr:ext cx="469744" cy="259045"/>
    <xdr:sp macro="" textlink="">
      <xdr:nvSpPr>
        <xdr:cNvPr id="120" name="【図書館】&#10;一人当たり面積平均値テキスト"/>
        <xdr:cNvSpPr txBox="1"/>
      </xdr:nvSpPr>
      <xdr:spPr>
        <a:xfrm>
          <a:off x="10515600" y="6417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21" name="フローチャート: 判断 120"/>
        <xdr:cNvSpPr/>
      </xdr:nvSpPr>
      <xdr:spPr>
        <a:xfrm>
          <a:off x="104267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2" name="フローチャート: 判断 121"/>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3" name="フローチャート: 判断 122"/>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31" name="楕円 130"/>
        <xdr:cNvSpPr/>
      </xdr:nvSpPr>
      <xdr:spPr>
        <a:xfrm>
          <a:off x="104267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92727</xdr:rowOff>
    </xdr:from>
    <xdr:ext cx="469744" cy="259045"/>
    <xdr:sp macro="" textlink="">
      <xdr:nvSpPr>
        <xdr:cNvPr id="132" name="【図書館】&#10;一人当たり面積該当値テキスト"/>
        <xdr:cNvSpPr txBox="1"/>
      </xdr:nvSpPr>
      <xdr:spPr>
        <a:xfrm>
          <a:off x="10515600"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127000</xdr:rowOff>
    </xdr:from>
    <xdr:to>
      <xdr:col>50</xdr:col>
      <xdr:colOff>165100</xdr:colOff>
      <xdr:row>39</xdr:row>
      <xdr:rowOff>57150</xdr:rowOff>
    </xdr:to>
    <xdr:sp macro="" textlink="">
      <xdr:nvSpPr>
        <xdr:cNvPr id="133" name="楕円 132"/>
        <xdr:cNvSpPr/>
      </xdr:nvSpPr>
      <xdr:spPr>
        <a:xfrm>
          <a:off x="9588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165100</xdr:rowOff>
    </xdr:from>
    <xdr:to>
      <xdr:col>55</xdr:col>
      <xdr:colOff>0</xdr:colOff>
      <xdr:row>39</xdr:row>
      <xdr:rowOff>6350</xdr:rowOff>
    </xdr:to>
    <xdr:cxnSp macro="">
      <xdr:nvCxnSpPr>
        <xdr:cNvPr id="134" name="直線コネクタ 133"/>
        <xdr:cNvCxnSpPr/>
      </xdr:nvCxnSpPr>
      <xdr:spPr>
        <a:xfrm flipV="1">
          <a:off x="9639300" y="6680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127000</xdr:rowOff>
    </xdr:from>
    <xdr:to>
      <xdr:col>46</xdr:col>
      <xdr:colOff>38100</xdr:colOff>
      <xdr:row>39</xdr:row>
      <xdr:rowOff>57150</xdr:rowOff>
    </xdr:to>
    <xdr:sp macro="" textlink="">
      <xdr:nvSpPr>
        <xdr:cNvPr id="135" name="楕円 134"/>
        <xdr:cNvSpPr/>
      </xdr:nvSpPr>
      <xdr:spPr>
        <a:xfrm>
          <a:off x="8699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6350</xdr:rowOff>
    </xdr:from>
    <xdr:to>
      <xdr:col>50</xdr:col>
      <xdr:colOff>114300</xdr:colOff>
      <xdr:row>39</xdr:row>
      <xdr:rowOff>6350</xdr:rowOff>
    </xdr:to>
    <xdr:cxnSp macro="">
      <xdr:nvCxnSpPr>
        <xdr:cNvPr id="136" name="直線コネクタ 135"/>
        <xdr:cNvCxnSpPr/>
      </xdr:nvCxnSpPr>
      <xdr:spPr>
        <a:xfrm>
          <a:off x="8750300" y="669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7" name="楕円 136"/>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6350</xdr:rowOff>
    </xdr:from>
    <xdr:to>
      <xdr:col>45</xdr:col>
      <xdr:colOff>177800</xdr:colOff>
      <xdr:row>39</xdr:row>
      <xdr:rowOff>19050</xdr:rowOff>
    </xdr:to>
    <xdr:cxnSp macro="">
      <xdr:nvCxnSpPr>
        <xdr:cNvPr id="138" name="直線コネクタ 137"/>
        <xdr:cNvCxnSpPr/>
      </xdr:nvCxnSpPr>
      <xdr:spPr>
        <a:xfrm flipV="1">
          <a:off x="7861300" y="6692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39" name="楕円 138"/>
        <xdr:cNvSpPr/>
      </xdr:nvSpPr>
      <xdr:spPr>
        <a:xfrm>
          <a:off x="6921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31750</xdr:rowOff>
    </xdr:to>
    <xdr:cxnSp macro="">
      <xdr:nvCxnSpPr>
        <xdr:cNvPr id="140" name="直線コネクタ 139"/>
        <xdr:cNvCxnSpPr/>
      </xdr:nvCxnSpPr>
      <xdr:spPr>
        <a:xfrm flipV="1">
          <a:off x="6972300" y="6705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41" name="n_1aveValue【図書館】&#10;一人当たり面積"/>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2" name="n_2aveValue【図書館】&#10;一人当たり面積"/>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48277</xdr:rowOff>
    </xdr:from>
    <xdr:ext cx="469744" cy="259045"/>
    <xdr:sp macro="" textlink="">
      <xdr:nvSpPr>
        <xdr:cNvPr id="145" name="n_1mainValue【図書館】&#10;一人当たり面積"/>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48277</xdr:rowOff>
    </xdr:from>
    <xdr:ext cx="469744" cy="259045"/>
    <xdr:sp macro="" textlink="">
      <xdr:nvSpPr>
        <xdr:cNvPr id="146" name="n_2mainValue【図書館】&#10;一人当たり面積"/>
        <xdr:cNvSpPr txBox="1"/>
      </xdr:nvSpPr>
      <xdr:spPr>
        <a:xfrm>
          <a:off x="85154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7" name="n_3mainValue【図書館】&#10;一人当たり面積"/>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8" name="n_4mainValue【図書館】&#10;一人当たり面積"/>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28575</xdr:rowOff>
    </xdr:from>
    <xdr:to>
      <xdr:col>24</xdr:col>
      <xdr:colOff>62865</xdr:colOff>
      <xdr:row>64</xdr:row>
      <xdr:rowOff>49530</xdr:rowOff>
    </xdr:to>
    <xdr:cxnSp macro="">
      <xdr:nvCxnSpPr>
        <xdr:cNvPr id="173" name="直線コネクタ 172"/>
        <xdr:cNvCxnSpPr/>
      </xdr:nvCxnSpPr>
      <xdr:spPr>
        <a:xfrm flipV="1">
          <a:off x="4634865" y="945832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53357</xdr:rowOff>
    </xdr:from>
    <xdr:ext cx="405111" cy="259045"/>
    <xdr:sp macro="" textlink="">
      <xdr:nvSpPr>
        <xdr:cNvPr id="174" name="【体育館・プール】&#10;有形固定資産減価償却率最小値テキスト"/>
        <xdr:cNvSpPr txBox="1"/>
      </xdr:nvSpPr>
      <xdr:spPr>
        <a:xfrm>
          <a:off x="467360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49530</xdr:rowOff>
    </xdr:from>
    <xdr:to>
      <xdr:col>24</xdr:col>
      <xdr:colOff>152400</xdr:colOff>
      <xdr:row>64</xdr:row>
      <xdr:rowOff>49530</xdr:rowOff>
    </xdr:to>
    <xdr:cxnSp macro="">
      <xdr:nvCxnSpPr>
        <xdr:cNvPr id="175" name="直線コネクタ 174"/>
        <xdr:cNvCxnSpPr/>
      </xdr:nvCxnSpPr>
      <xdr:spPr>
        <a:xfrm>
          <a:off x="4546600" y="1102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146702</xdr:rowOff>
    </xdr:from>
    <xdr:ext cx="405111" cy="259045"/>
    <xdr:sp macro="" textlink="">
      <xdr:nvSpPr>
        <xdr:cNvPr id="176" name="【体育館・プール】&#10;有形固定資産減価償却率最大値テキスト"/>
        <xdr:cNvSpPr txBox="1"/>
      </xdr:nvSpPr>
      <xdr:spPr>
        <a:xfrm>
          <a:off x="4673600" y="923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28575</xdr:rowOff>
    </xdr:from>
    <xdr:to>
      <xdr:col>24</xdr:col>
      <xdr:colOff>152400</xdr:colOff>
      <xdr:row>55</xdr:row>
      <xdr:rowOff>28575</xdr:rowOff>
    </xdr:to>
    <xdr:cxnSp macro="">
      <xdr:nvCxnSpPr>
        <xdr:cNvPr id="177" name="直線コネクタ 176"/>
        <xdr:cNvCxnSpPr/>
      </xdr:nvCxnSpPr>
      <xdr:spPr>
        <a:xfrm>
          <a:off x="4546600" y="945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50182</xdr:rowOff>
    </xdr:from>
    <xdr:ext cx="405111" cy="259045"/>
    <xdr:sp macro="" textlink="">
      <xdr:nvSpPr>
        <xdr:cNvPr id="178" name="【体育館・プール】&#10;有形固定資産減価償却率平均値テキスト"/>
        <xdr:cNvSpPr txBox="1"/>
      </xdr:nvSpPr>
      <xdr:spPr>
        <a:xfrm>
          <a:off x="4673600" y="1016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79" name="フローチャート: 判断 178"/>
        <xdr:cNvSpPr/>
      </xdr:nvSpPr>
      <xdr:spPr>
        <a:xfrm>
          <a:off x="45847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80" name="フローチャート: 判断 179"/>
        <xdr:cNvSpPr/>
      </xdr:nvSpPr>
      <xdr:spPr>
        <a:xfrm>
          <a:off x="3746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81" name="フローチャート: 判断 180"/>
        <xdr:cNvSpPr/>
      </xdr:nvSpPr>
      <xdr:spPr>
        <a:xfrm>
          <a:off x="2857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82" name="フローチャート: 判断 181"/>
        <xdr:cNvSpPr/>
      </xdr:nvSpPr>
      <xdr:spPr>
        <a:xfrm>
          <a:off x="1968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128270</xdr:rowOff>
    </xdr:from>
    <xdr:to>
      <xdr:col>24</xdr:col>
      <xdr:colOff>114300</xdr:colOff>
      <xdr:row>63</xdr:row>
      <xdr:rowOff>58420</xdr:rowOff>
    </xdr:to>
    <xdr:sp macro="" textlink="">
      <xdr:nvSpPr>
        <xdr:cNvPr id="189" name="楕円 188"/>
        <xdr:cNvSpPr/>
      </xdr:nvSpPr>
      <xdr:spPr>
        <a:xfrm>
          <a:off x="45847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106697</xdr:rowOff>
    </xdr:from>
    <xdr:ext cx="405111" cy="259045"/>
    <xdr:sp macro="" textlink="">
      <xdr:nvSpPr>
        <xdr:cNvPr id="190" name="【体育館・プール】&#10;有形固定資産減価償却率該当値テキスト"/>
        <xdr:cNvSpPr txBox="1"/>
      </xdr:nvSpPr>
      <xdr:spPr>
        <a:xfrm>
          <a:off x="4673600"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90170</xdr:rowOff>
    </xdr:from>
    <xdr:to>
      <xdr:col>20</xdr:col>
      <xdr:colOff>38100</xdr:colOff>
      <xdr:row>63</xdr:row>
      <xdr:rowOff>20320</xdr:rowOff>
    </xdr:to>
    <xdr:sp macro="" textlink="">
      <xdr:nvSpPr>
        <xdr:cNvPr id="191" name="楕円 190"/>
        <xdr:cNvSpPr/>
      </xdr:nvSpPr>
      <xdr:spPr>
        <a:xfrm>
          <a:off x="3746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140970</xdr:rowOff>
    </xdr:from>
    <xdr:to>
      <xdr:col>24</xdr:col>
      <xdr:colOff>63500</xdr:colOff>
      <xdr:row>63</xdr:row>
      <xdr:rowOff>7620</xdr:rowOff>
    </xdr:to>
    <xdr:cxnSp macro="">
      <xdr:nvCxnSpPr>
        <xdr:cNvPr id="192" name="直線コネクタ 191"/>
        <xdr:cNvCxnSpPr/>
      </xdr:nvCxnSpPr>
      <xdr:spPr>
        <a:xfrm>
          <a:off x="3797300" y="107708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50165</xdr:rowOff>
    </xdr:from>
    <xdr:to>
      <xdr:col>15</xdr:col>
      <xdr:colOff>101600</xdr:colOff>
      <xdr:row>62</xdr:row>
      <xdr:rowOff>151765</xdr:rowOff>
    </xdr:to>
    <xdr:sp macro="" textlink="">
      <xdr:nvSpPr>
        <xdr:cNvPr id="193" name="楕円 192"/>
        <xdr:cNvSpPr/>
      </xdr:nvSpPr>
      <xdr:spPr>
        <a:xfrm>
          <a:off x="2857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100965</xdr:rowOff>
    </xdr:from>
    <xdr:to>
      <xdr:col>19</xdr:col>
      <xdr:colOff>177800</xdr:colOff>
      <xdr:row>62</xdr:row>
      <xdr:rowOff>140970</xdr:rowOff>
    </xdr:to>
    <xdr:cxnSp macro="">
      <xdr:nvCxnSpPr>
        <xdr:cNvPr id="194" name="直線コネクタ 193"/>
        <xdr:cNvCxnSpPr/>
      </xdr:nvCxnSpPr>
      <xdr:spPr>
        <a:xfrm>
          <a:off x="2908300" y="107308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10160</xdr:rowOff>
    </xdr:from>
    <xdr:to>
      <xdr:col>10</xdr:col>
      <xdr:colOff>165100</xdr:colOff>
      <xdr:row>62</xdr:row>
      <xdr:rowOff>111760</xdr:rowOff>
    </xdr:to>
    <xdr:sp macro="" textlink="">
      <xdr:nvSpPr>
        <xdr:cNvPr id="195" name="楕円 194"/>
        <xdr:cNvSpPr/>
      </xdr:nvSpPr>
      <xdr:spPr>
        <a:xfrm>
          <a:off x="1968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60960</xdr:rowOff>
    </xdr:from>
    <xdr:to>
      <xdr:col>15</xdr:col>
      <xdr:colOff>50800</xdr:colOff>
      <xdr:row>62</xdr:row>
      <xdr:rowOff>100965</xdr:rowOff>
    </xdr:to>
    <xdr:cxnSp macro="">
      <xdr:nvCxnSpPr>
        <xdr:cNvPr id="196" name="直線コネクタ 195"/>
        <xdr:cNvCxnSpPr/>
      </xdr:nvCxnSpPr>
      <xdr:spPr>
        <a:xfrm>
          <a:off x="2019300" y="106908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97" name="楕円 196"/>
        <xdr:cNvSpPr/>
      </xdr:nvSpPr>
      <xdr:spPr>
        <a:xfrm>
          <a:off x="1079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22860</xdr:rowOff>
    </xdr:from>
    <xdr:to>
      <xdr:col>10</xdr:col>
      <xdr:colOff>114300</xdr:colOff>
      <xdr:row>62</xdr:row>
      <xdr:rowOff>60960</xdr:rowOff>
    </xdr:to>
    <xdr:cxnSp macro="">
      <xdr:nvCxnSpPr>
        <xdr:cNvPr id="198" name="直線コネクタ 197"/>
        <xdr:cNvCxnSpPr/>
      </xdr:nvCxnSpPr>
      <xdr:spPr>
        <a:xfrm>
          <a:off x="1130300" y="10652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128287</xdr:rowOff>
    </xdr:from>
    <xdr:ext cx="405111" cy="259045"/>
    <xdr:sp macro="" textlink="">
      <xdr:nvSpPr>
        <xdr:cNvPr id="199" name="n_1aveValue【体育館・プール】&#10;有形固定資産減価償却率"/>
        <xdr:cNvSpPr txBox="1"/>
      </xdr:nvSpPr>
      <xdr:spPr>
        <a:xfrm>
          <a:off x="3582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200" name="n_2aveValue【体育館・プール】&#10;有形固定資産減価償却率"/>
        <xdr:cNvSpPr txBox="1"/>
      </xdr:nvSpPr>
      <xdr:spPr>
        <a:xfrm>
          <a:off x="2705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1" name="n_3aveValue【体育館・プール】&#10;有形固定資産減価償却率"/>
        <xdr:cNvSpPr txBox="1"/>
      </xdr:nvSpPr>
      <xdr:spPr>
        <a:xfrm>
          <a:off x="1816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11447</xdr:rowOff>
    </xdr:from>
    <xdr:ext cx="405111" cy="259045"/>
    <xdr:sp macro="" textlink="">
      <xdr:nvSpPr>
        <xdr:cNvPr id="203" name="n_1mainValue【体育館・プール】&#10;有形固定資産減価償却率"/>
        <xdr:cNvSpPr txBox="1"/>
      </xdr:nvSpPr>
      <xdr:spPr>
        <a:xfrm>
          <a:off x="358204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142892</xdr:rowOff>
    </xdr:from>
    <xdr:ext cx="405111" cy="259045"/>
    <xdr:sp macro="" textlink="">
      <xdr:nvSpPr>
        <xdr:cNvPr id="204" name="n_2mainValue【体育館・プール】&#10;有形固定資産減価償却率"/>
        <xdr:cNvSpPr txBox="1"/>
      </xdr:nvSpPr>
      <xdr:spPr>
        <a:xfrm>
          <a:off x="2705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102887</xdr:rowOff>
    </xdr:from>
    <xdr:ext cx="405111" cy="259045"/>
    <xdr:sp macro="" textlink="">
      <xdr:nvSpPr>
        <xdr:cNvPr id="205" name="n_3mainValue【体育館・プール】&#10;有形固定資産減価償却率"/>
        <xdr:cNvSpPr txBox="1"/>
      </xdr:nvSpPr>
      <xdr:spPr>
        <a:xfrm>
          <a:off x="1816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206" name="n_4mainValue【体育館・プール】&#10;有形固定資産減価償却率"/>
        <xdr:cNvSpPr txBox="1"/>
      </xdr:nvSpPr>
      <xdr:spPr>
        <a:xfrm>
          <a:off x="927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64</xdr:row>
      <xdr:rowOff>60960</xdr:rowOff>
    </xdr:to>
    <xdr:cxnSp macro="">
      <xdr:nvCxnSpPr>
        <xdr:cNvPr id="230" name="直線コネクタ 229"/>
        <xdr:cNvCxnSpPr/>
      </xdr:nvCxnSpPr>
      <xdr:spPr>
        <a:xfrm flipV="1">
          <a:off x="10476865" y="957834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6367</xdr:rowOff>
    </xdr:from>
    <xdr:ext cx="469744" cy="259045"/>
    <xdr:sp macro="" textlink="">
      <xdr:nvSpPr>
        <xdr:cNvPr id="235" name="【体育館・プール】&#10;一人当たり面積平均値テキスト"/>
        <xdr:cNvSpPr txBox="1"/>
      </xdr:nvSpPr>
      <xdr:spPr>
        <a:xfrm>
          <a:off x="10515600" y="10464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154940</xdr:rowOff>
    </xdr:from>
    <xdr:to>
      <xdr:col>55</xdr:col>
      <xdr:colOff>50800</xdr:colOff>
      <xdr:row>62</xdr:row>
      <xdr:rowOff>85090</xdr:rowOff>
    </xdr:to>
    <xdr:sp macro="" textlink="">
      <xdr:nvSpPr>
        <xdr:cNvPr id="236" name="フローチャート: 判断 235"/>
        <xdr:cNvSpPr/>
      </xdr:nvSpPr>
      <xdr:spPr>
        <a:xfrm>
          <a:off x="104267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151130</xdr:rowOff>
    </xdr:from>
    <xdr:to>
      <xdr:col>50</xdr:col>
      <xdr:colOff>165100</xdr:colOff>
      <xdr:row>62</xdr:row>
      <xdr:rowOff>81280</xdr:rowOff>
    </xdr:to>
    <xdr:sp macro="" textlink="">
      <xdr:nvSpPr>
        <xdr:cNvPr id="237" name="フローチャート: 判断 236"/>
        <xdr:cNvSpPr/>
      </xdr:nvSpPr>
      <xdr:spPr>
        <a:xfrm>
          <a:off x="9588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23495</xdr:rowOff>
    </xdr:from>
    <xdr:to>
      <xdr:col>46</xdr:col>
      <xdr:colOff>38100</xdr:colOff>
      <xdr:row>62</xdr:row>
      <xdr:rowOff>125095</xdr:rowOff>
    </xdr:to>
    <xdr:sp macro="" textlink="">
      <xdr:nvSpPr>
        <xdr:cNvPr id="238" name="フローチャート: 判断 237"/>
        <xdr:cNvSpPr/>
      </xdr:nvSpPr>
      <xdr:spPr>
        <a:xfrm>
          <a:off x="8699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12065</xdr:rowOff>
    </xdr:from>
    <xdr:to>
      <xdr:col>41</xdr:col>
      <xdr:colOff>101600</xdr:colOff>
      <xdr:row>62</xdr:row>
      <xdr:rowOff>113665</xdr:rowOff>
    </xdr:to>
    <xdr:sp macro="" textlink="">
      <xdr:nvSpPr>
        <xdr:cNvPr id="239" name="フローチャート: 判断 238"/>
        <xdr:cNvSpPr/>
      </xdr:nvSpPr>
      <xdr:spPr>
        <a:xfrm>
          <a:off x="7810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107315</xdr:rowOff>
    </xdr:from>
    <xdr:to>
      <xdr:col>36</xdr:col>
      <xdr:colOff>165100</xdr:colOff>
      <xdr:row>62</xdr:row>
      <xdr:rowOff>37465</xdr:rowOff>
    </xdr:to>
    <xdr:sp macro="" textlink="">
      <xdr:nvSpPr>
        <xdr:cNvPr id="240" name="フローチャート: 判断 239"/>
        <xdr:cNvSpPr/>
      </xdr:nvSpPr>
      <xdr:spPr>
        <a:xfrm>
          <a:off x="6921500" y="1056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90170</xdr:rowOff>
    </xdr:from>
    <xdr:to>
      <xdr:col>55</xdr:col>
      <xdr:colOff>50800</xdr:colOff>
      <xdr:row>63</xdr:row>
      <xdr:rowOff>20320</xdr:rowOff>
    </xdr:to>
    <xdr:sp macro="" textlink="">
      <xdr:nvSpPr>
        <xdr:cNvPr id="246" name="楕円 245"/>
        <xdr:cNvSpPr/>
      </xdr:nvSpPr>
      <xdr:spPr>
        <a:xfrm>
          <a:off x="10426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68597</xdr:rowOff>
    </xdr:from>
    <xdr:ext cx="469744" cy="259045"/>
    <xdr:sp macro="" textlink="">
      <xdr:nvSpPr>
        <xdr:cNvPr id="247" name="【体育館・プール】&#10;一人当たり面積該当値テキスト"/>
        <xdr:cNvSpPr txBox="1"/>
      </xdr:nvSpPr>
      <xdr:spPr>
        <a:xfrm>
          <a:off x="10515600"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95885</xdr:rowOff>
    </xdr:from>
    <xdr:to>
      <xdr:col>50</xdr:col>
      <xdr:colOff>165100</xdr:colOff>
      <xdr:row>63</xdr:row>
      <xdr:rowOff>26035</xdr:rowOff>
    </xdr:to>
    <xdr:sp macro="" textlink="">
      <xdr:nvSpPr>
        <xdr:cNvPr id="248" name="楕円 247"/>
        <xdr:cNvSpPr/>
      </xdr:nvSpPr>
      <xdr:spPr>
        <a:xfrm>
          <a:off x="9588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140970</xdr:rowOff>
    </xdr:from>
    <xdr:to>
      <xdr:col>55</xdr:col>
      <xdr:colOff>0</xdr:colOff>
      <xdr:row>62</xdr:row>
      <xdr:rowOff>146685</xdr:rowOff>
    </xdr:to>
    <xdr:cxnSp macro="">
      <xdr:nvCxnSpPr>
        <xdr:cNvPr id="249" name="直線コネクタ 248"/>
        <xdr:cNvCxnSpPr/>
      </xdr:nvCxnSpPr>
      <xdr:spPr>
        <a:xfrm flipV="1">
          <a:off x="9639300" y="107708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101600</xdr:rowOff>
    </xdr:from>
    <xdr:to>
      <xdr:col>46</xdr:col>
      <xdr:colOff>38100</xdr:colOff>
      <xdr:row>63</xdr:row>
      <xdr:rowOff>31750</xdr:rowOff>
    </xdr:to>
    <xdr:sp macro="" textlink="">
      <xdr:nvSpPr>
        <xdr:cNvPr id="250" name="楕円 249"/>
        <xdr:cNvSpPr/>
      </xdr:nvSpPr>
      <xdr:spPr>
        <a:xfrm>
          <a:off x="8699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146685</xdr:rowOff>
    </xdr:from>
    <xdr:to>
      <xdr:col>50</xdr:col>
      <xdr:colOff>114300</xdr:colOff>
      <xdr:row>62</xdr:row>
      <xdr:rowOff>152400</xdr:rowOff>
    </xdr:to>
    <xdr:cxnSp macro="">
      <xdr:nvCxnSpPr>
        <xdr:cNvPr id="251" name="直線コネクタ 250"/>
        <xdr:cNvCxnSpPr/>
      </xdr:nvCxnSpPr>
      <xdr:spPr>
        <a:xfrm flipV="1">
          <a:off x="8750300" y="107765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105410</xdr:rowOff>
    </xdr:from>
    <xdr:to>
      <xdr:col>41</xdr:col>
      <xdr:colOff>101600</xdr:colOff>
      <xdr:row>63</xdr:row>
      <xdr:rowOff>35560</xdr:rowOff>
    </xdr:to>
    <xdr:sp macro="" textlink="">
      <xdr:nvSpPr>
        <xdr:cNvPr id="252" name="楕円 251"/>
        <xdr:cNvSpPr/>
      </xdr:nvSpPr>
      <xdr:spPr>
        <a:xfrm>
          <a:off x="7810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152400</xdr:rowOff>
    </xdr:from>
    <xdr:to>
      <xdr:col>45</xdr:col>
      <xdr:colOff>177800</xdr:colOff>
      <xdr:row>62</xdr:row>
      <xdr:rowOff>156210</xdr:rowOff>
    </xdr:to>
    <xdr:cxnSp macro="">
      <xdr:nvCxnSpPr>
        <xdr:cNvPr id="253" name="直線コネクタ 252"/>
        <xdr:cNvCxnSpPr/>
      </xdr:nvCxnSpPr>
      <xdr:spPr>
        <a:xfrm flipV="1">
          <a:off x="7861300" y="107823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109220</xdr:rowOff>
    </xdr:from>
    <xdr:to>
      <xdr:col>36</xdr:col>
      <xdr:colOff>165100</xdr:colOff>
      <xdr:row>63</xdr:row>
      <xdr:rowOff>39370</xdr:rowOff>
    </xdr:to>
    <xdr:sp macro="" textlink="">
      <xdr:nvSpPr>
        <xdr:cNvPr id="254" name="楕円 253"/>
        <xdr:cNvSpPr/>
      </xdr:nvSpPr>
      <xdr:spPr>
        <a:xfrm>
          <a:off x="6921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160020</xdr:rowOff>
    </xdr:to>
    <xdr:cxnSp macro="">
      <xdr:nvCxnSpPr>
        <xdr:cNvPr id="255" name="直線コネクタ 254"/>
        <xdr:cNvCxnSpPr/>
      </xdr:nvCxnSpPr>
      <xdr:spPr>
        <a:xfrm flipV="1">
          <a:off x="6972300" y="107861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97807</xdr:rowOff>
    </xdr:from>
    <xdr:ext cx="469744" cy="259045"/>
    <xdr:sp macro="" textlink="">
      <xdr:nvSpPr>
        <xdr:cNvPr id="256" name="n_1aveValue【体育館・プール】&#10;一人当たり面積"/>
        <xdr:cNvSpPr txBox="1"/>
      </xdr:nvSpPr>
      <xdr:spPr>
        <a:xfrm>
          <a:off x="93917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141622</xdr:rowOff>
    </xdr:from>
    <xdr:ext cx="469744" cy="259045"/>
    <xdr:sp macro="" textlink="">
      <xdr:nvSpPr>
        <xdr:cNvPr id="257" name="n_2aveValue【体育館・プール】&#10;一人当たり面積"/>
        <xdr:cNvSpPr txBox="1"/>
      </xdr:nvSpPr>
      <xdr:spPr>
        <a:xfrm>
          <a:off x="8515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130192</xdr:rowOff>
    </xdr:from>
    <xdr:ext cx="469744" cy="259045"/>
    <xdr:sp macro="" textlink="">
      <xdr:nvSpPr>
        <xdr:cNvPr id="258" name="n_3aveValue【体育館・プール】&#10;一人当たり面積"/>
        <xdr:cNvSpPr txBox="1"/>
      </xdr:nvSpPr>
      <xdr:spPr>
        <a:xfrm>
          <a:off x="76264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53992</xdr:rowOff>
    </xdr:from>
    <xdr:ext cx="469744" cy="259045"/>
    <xdr:sp macro="" textlink="">
      <xdr:nvSpPr>
        <xdr:cNvPr id="259" name="n_4aveValue【体育館・プール】&#10;一人当たり面積"/>
        <xdr:cNvSpPr txBox="1"/>
      </xdr:nvSpPr>
      <xdr:spPr>
        <a:xfrm>
          <a:off x="6737427" y="1034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17162</xdr:rowOff>
    </xdr:from>
    <xdr:ext cx="469744" cy="259045"/>
    <xdr:sp macro="" textlink="">
      <xdr:nvSpPr>
        <xdr:cNvPr id="260" name="n_1mainValue【体育館・プール】&#10;一人当たり面積"/>
        <xdr:cNvSpPr txBox="1"/>
      </xdr:nvSpPr>
      <xdr:spPr>
        <a:xfrm>
          <a:off x="9391727"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22877</xdr:rowOff>
    </xdr:from>
    <xdr:ext cx="469744" cy="259045"/>
    <xdr:sp macro="" textlink="">
      <xdr:nvSpPr>
        <xdr:cNvPr id="261" name="n_2mainValue【体育館・プール】&#10;一人当たり面積"/>
        <xdr:cNvSpPr txBox="1"/>
      </xdr:nvSpPr>
      <xdr:spPr>
        <a:xfrm>
          <a:off x="8515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26687</xdr:rowOff>
    </xdr:from>
    <xdr:ext cx="469744" cy="259045"/>
    <xdr:sp macro="" textlink="">
      <xdr:nvSpPr>
        <xdr:cNvPr id="262" name="n_3mainValue【体育館・プール】&#10;一人当たり面積"/>
        <xdr:cNvSpPr txBox="1"/>
      </xdr:nvSpPr>
      <xdr:spPr>
        <a:xfrm>
          <a:off x="7626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30497</xdr:rowOff>
    </xdr:from>
    <xdr:ext cx="469744" cy="259045"/>
    <xdr:sp macro="" textlink="">
      <xdr:nvSpPr>
        <xdr:cNvPr id="263" name="n_4mainValue【体育館・プール】&#10;一人当たり面積"/>
        <xdr:cNvSpPr txBox="1"/>
      </xdr:nvSpPr>
      <xdr:spPr>
        <a:xfrm>
          <a:off x="6737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109</xdr:row>
      <xdr:rowOff>25581</xdr:rowOff>
    </xdr:to>
    <xdr:cxnSp macro="">
      <xdr:nvCxnSpPr>
        <xdr:cNvPr id="305" name="直線コネクタ 304"/>
        <xdr:cNvCxnSpPr/>
      </xdr:nvCxnSpPr>
      <xdr:spPr>
        <a:xfrm flipV="1">
          <a:off x="4634865" y="17312639"/>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29408</xdr:rowOff>
    </xdr:from>
    <xdr:ext cx="405111" cy="259045"/>
    <xdr:sp macro="" textlink="">
      <xdr:nvSpPr>
        <xdr:cNvPr id="306" name="【市民会館】&#10;有形固定資産減価償却率最小値テキスト"/>
        <xdr:cNvSpPr txBox="1"/>
      </xdr:nvSpPr>
      <xdr:spPr>
        <a:xfrm>
          <a:off x="4673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25581</xdr:rowOff>
    </xdr:from>
    <xdr:to>
      <xdr:col>24</xdr:col>
      <xdr:colOff>152400</xdr:colOff>
      <xdr:row>109</xdr:row>
      <xdr:rowOff>25581</xdr:rowOff>
    </xdr:to>
    <xdr:cxnSp macro="">
      <xdr:nvCxnSpPr>
        <xdr:cNvPr id="307" name="直線コネクタ 306"/>
        <xdr:cNvCxnSpPr/>
      </xdr:nvCxnSpPr>
      <xdr:spPr>
        <a:xfrm>
          <a:off x="4546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308" name="【市民会館】&#10;有形固定資産減価償却率最大値テキスト"/>
        <xdr:cNvSpPr txBox="1"/>
      </xdr:nvSpPr>
      <xdr:spPr>
        <a:xfrm>
          <a:off x="4673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309" name="直線コネクタ 308"/>
        <xdr:cNvCxnSpPr/>
      </xdr:nvCxnSpPr>
      <xdr:spPr>
        <a:xfrm>
          <a:off x="4546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138084</xdr:rowOff>
    </xdr:from>
    <xdr:ext cx="405111" cy="259045"/>
    <xdr:sp macro="" textlink="">
      <xdr:nvSpPr>
        <xdr:cNvPr id="310" name="【市民会館】&#10;有形固定資産減価償却率平均値テキスト"/>
        <xdr:cNvSpPr txBox="1"/>
      </xdr:nvSpPr>
      <xdr:spPr>
        <a:xfrm>
          <a:off x="4673600" y="17797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115207</xdr:rowOff>
    </xdr:from>
    <xdr:to>
      <xdr:col>24</xdr:col>
      <xdr:colOff>114300</xdr:colOff>
      <xdr:row>105</xdr:row>
      <xdr:rowOff>45357</xdr:rowOff>
    </xdr:to>
    <xdr:sp macro="" textlink="">
      <xdr:nvSpPr>
        <xdr:cNvPr id="311" name="フローチャート: 判断 310"/>
        <xdr:cNvSpPr/>
      </xdr:nvSpPr>
      <xdr:spPr>
        <a:xfrm>
          <a:off x="45847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95613</xdr:rowOff>
    </xdr:from>
    <xdr:to>
      <xdr:col>20</xdr:col>
      <xdr:colOff>38100</xdr:colOff>
      <xdr:row>105</xdr:row>
      <xdr:rowOff>25763</xdr:rowOff>
    </xdr:to>
    <xdr:sp macro="" textlink="">
      <xdr:nvSpPr>
        <xdr:cNvPr id="312" name="フローチャート: 判断 311"/>
        <xdr:cNvSpPr/>
      </xdr:nvSpPr>
      <xdr:spPr>
        <a:xfrm>
          <a:off x="3746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64588</xdr:rowOff>
    </xdr:from>
    <xdr:to>
      <xdr:col>15</xdr:col>
      <xdr:colOff>101600</xdr:colOff>
      <xdr:row>104</xdr:row>
      <xdr:rowOff>166188</xdr:rowOff>
    </xdr:to>
    <xdr:sp macro="" textlink="">
      <xdr:nvSpPr>
        <xdr:cNvPr id="313" name="フローチャート: 判断 312"/>
        <xdr:cNvSpPr/>
      </xdr:nvSpPr>
      <xdr:spPr>
        <a:xfrm>
          <a:off x="2857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4" name="フローチャート: 判断 313"/>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44994</xdr:rowOff>
    </xdr:from>
    <xdr:to>
      <xdr:col>6</xdr:col>
      <xdr:colOff>38100</xdr:colOff>
      <xdr:row>104</xdr:row>
      <xdr:rowOff>146594</xdr:rowOff>
    </xdr:to>
    <xdr:sp macro="" textlink="">
      <xdr:nvSpPr>
        <xdr:cNvPr id="315" name="フローチャート: 判断 314"/>
        <xdr:cNvSpPr/>
      </xdr:nvSpPr>
      <xdr:spPr>
        <a:xfrm>
          <a:off x="1079500" y="1787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12337</xdr:rowOff>
    </xdr:from>
    <xdr:to>
      <xdr:col>24</xdr:col>
      <xdr:colOff>114300</xdr:colOff>
      <xdr:row>106</xdr:row>
      <xdr:rowOff>113937</xdr:rowOff>
    </xdr:to>
    <xdr:sp macro="" textlink="">
      <xdr:nvSpPr>
        <xdr:cNvPr id="321" name="楕円 320"/>
        <xdr:cNvSpPr/>
      </xdr:nvSpPr>
      <xdr:spPr>
        <a:xfrm>
          <a:off x="45847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162214</xdr:rowOff>
    </xdr:from>
    <xdr:ext cx="405111" cy="259045"/>
    <xdr:sp macro="" textlink="">
      <xdr:nvSpPr>
        <xdr:cNvPr id="322" name="【市民会館】&#10;有形固定資産減価償却率該当値テキスト"/>
        <xdr:cNvSpPr txBox="1"/>
      </xdr:nvSpPr>
      <xdr:spPr>
        <a:xfrm>
          <a:off x="4673600"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149498</xdr:rowOff>
    </xdr:from>
    <xdr:to>
      <xdr:col>20</xdr:col>
      <xdr:colOff>38100</xdr:colOff>
      <xdr:row>106</xdr:row>
      <xdr:rowOff>79648</xdr:rowOff>
    </xdr:to>
    <xdr:sp macro="" textlink="">
      <xdr:nvSpPr>
        <xdr:cNvPr id="323" name="楕円 322"/>
        <xdr:cNvSpPr/>
      </xdr:nvSpPr>
      <xdr:spPr>
        <a:xfrm>
          <a:off x="3746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28848</xdr:rowOff>
    </xdr:from>
    <xdr:to>
      <xdr:col>24</xdr:col>
      <xdr:colOff>63500</xdr:colOff>
      <xdr:row>106</xdr:row>
      <xdr:rowOff>63137</xdr:rowOff>
    </xdr:to>
    <xdr:cxnSp macro="">
      <xdr:nvCxnSpPr>
        <xdr:cNvPr id="324" name="直線コネクタ 323"/>
        <xdr:cNvCxnSpPr/>
      </xdr:nvCxnSpPr>
      <xdr:spPr>
        <a:xfrm>
          <a:off x="3797300" y="1820254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134801</xdr:rowOff>
    </xdr:from>
    <xdr:to>
      <xdr:col>15</xdr:col>
      <xdr:colOff>101600</xdr:colOff>
      <xdr:row>107</xdr:row>
      <xdr:rowOff>64951</xdr:rowOff>
    </xdr:to>
    <xdr:sp macro="" textlink="">
      <xdr:nvSpPr>
        <xdr:cNvPr id="325" name="楕円 324"/>
        <xdr:cNvSpPr/>
      </xdr:nvSpPr>
      <xdr:spPr>
        <a:xfrm>
          <a:off x="28575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28848</xdr:rowOff>
    </xdr:from>
    <xdr:to>
      <xdr:col>19</xdr:col>
      <xdr:colOff>177800</xdr:colOff>
      <xdr:row>107</xdr:row>
      <xdr:rowOff>14151</xdr:rowOff>
    </xdr:to>
    <xdr:cxnSp macro="">
      <xdr:nvCxnSpPr>
        <xdr:cNvPr id="326" name="直線コネクタ 325"/>
        <xdr:cNvCxnSpPr/>
      </xdr:nvCxnSpPr>
      <xdr:spPr>
        <a:xfrm flipV="1">
          <a:off x="2908300" y="18202548"/>
          <a:ext cx="889000" cy="15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159294</xdr:rowOff>
    </xdr:from>
    <xdr:to>
      <xdr:col>10</xdr:col>
      <xdr:colOff>165100</xdr:colOff>
      <xdr:row>107</xdr:row>
      <xdr:rowOff>89444</xdr:rowOff>
    </xdr:to>
    <xdr:sp macro="" textlink="">
      <xdr:nvSpPr>
        <xdr:cNvPr id="327" name="楕円 326"/>
        <xdr:cNvSpPr/>
      </xdr:nvSpPr>
      <xdr:spPr>
        <a:xfrm>
          <a:off x="1968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14151</xdr:rowOff>
    </xdr:from>
    <xdr:to>
      <xdr:col>15</xdr:col>
      <xdr:colOff>50800</xdr:colOff>
      <xdr:row>107</xdr:row>
      <xdr:rowOff>38644</xdr:rowOff>
    </xdr:to>
    <xdr:cxnSp macro="">
      <xdr:nvCxnSpPr>
        <xdr:cNvPr id="328" name="直線コネクタ 327"/>
        <xdr:cNvCxnSpPr/>
      </xdr:nvCxnSpPr>
      <xdr:spPr>
        <a:xfrm flipV="1">
          <a:off x="2019300" y="1835930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136434</xdr:rowOff>
    </xdr:from>
    <xdr:to>
      <xdr:col>6</xdr:col>
      <xdr:colOff>38100</xdr:colOff>
      <xdr:row>107</xdr:row>
      <xdr:rowOff>66584</xdr:rowOff>
    </xdr:to>
    <xdr:sp macro="" textlink="">
      <xdr:nvSpPr>
        <xdr:cNvPr id="329" name="楕円 328"/>
        <xdr:cNvSpPr/>
      </xdr:nvSpPr>
      <xdr:spPr>
        <a:xfrm>
          <a:off x="1079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15784</xdr:rowOff>
    </xdr:from>
    <xdr:to>
      <xdr:col>10</xdr:col>
      <xdr:colOff>114300</xdr:colOff>
      <xdr:row>107</xdr:row>
      <xdr:rowOff>38644</xdr:rowOff>
    </xdr:to>
    <xdr:cxnSp macro="">
      <xdr:nvCxnSpPr>
        <xdr:cNvPr id="330" name="直線コネクタ 329"/>
        <xdr:cNvCxnSpPr/>
      </xdr:nvCxnSpPr>
      <xdr:spPr>
        <a:xfrm>
          <a:off x="1130300" y="183609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42290</xdr:rowOff>
    </xdr:from>
    <xdr:ext cx="405111" cy="259045"/>
    <xdr:sp macro="" textlink="">
      <xdr:nvSpPr>
        <xdr:cNvPr id="331" name="n_1aveValue【市民会館】&#10;有形固定資産減価償却率"/>
        <xdr:cNvSpPr txBox="1"/>
      </xdr:nvSpPr>
      <xdr:spPr>
        <a:xfrm>
          <a:off x="35820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11265</xdr:rowOff>
    </xdr:from>
    <xdr:ext cx="405111" cy="259045"/>
    <xdr:sp macro="" textlink="">
      <xdr:nvSpPr>
        <xdr:cNvPr id="332" name="n_2aveValue【市民会館】&#10;有形固定資産減価償却率"/>
        <xdr:cNvSpPr txBox="1"/>
      </xdr:nvSpPr>
      <xdr:spPr>
        <a:xfrm>
          <a:off x="2705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3" name="n_3aveValue【市民会館】&#10;有形固定資産減価償却率"/>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163121</xdr:rowOff>
    </xdr:from>
    <xdr:ext cx="405111" cy="259045"/>
    <xdr:sp macro="" textlink="">
      <xdr:nvSpPr>
        <xdr:cNvPr id="334" name="n_4aveValue【市民会館】&#10;有形固定資産減価償却率"/>
        <xdr:cNvSpPr txBox="1"/>
      </xdr:nvSpPr>
      <xdr:spPr>
        <a:xfrm>
          <a:off x="9277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70775</xdr:rowOff>
    </xdr:from>
    <xdr:ext cx="405111" cy="259045"/>
    <xdr:sp macro="" textlink="">
      <xdr:nvSpPr>
        <xdr:cNvPr id="335" name="n_1mainValue【市民会館】&#10;有形固定資産減価償却率"/>
        <xdr:cNvSpPr txBox="1"/>
      </xdr:nvSpPr>
      <xdr:spPr>
        <a:xfrm>
          <a:off x="35820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56078</xdr:rowOff>
    </xdr:from>
    <xdr:ext cx="405111" cy="259045"/>
    <xdr:sp macro="" textlink="">
      <xdr:nvSpPr>
        <xdr:cNvPr id="336" name="n_2mainValue【市民会館】&#10;有形固定資産減価償却率"/>
        <xdr:cNvSpPr txBox="1"/>
      </xdr:nvSpPr>
      <xdr:spPr>
        <a:xfrm>
          <a:off x="2705744" y="1840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80571</xdr:rowOff>
    </xdr:from>
    <xdr:ext cx="405111" cy="259045"/>
    <xdr:sp macro="" textlink="">
      <xdr:nvSpPr>
        <xdr:cNvPr id="337" name="n_3mainValue【市民会館】&#10;有形固定資産減価償却率"/>
        <xdr:cNvSpPr txBox="1"/>
      </xdr:nvSpPr>
      <xdr:spPr>
        <a:xfrm>
          <a:off x="1816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57711</xdr:rowOff>
    </xdr:from>
    <xdr:ext cx="405111" cy="259045"/>
    <xdr:sp macro="" textlink="">
      <xdr:nvSpPr>
        <xdr:cNvPr id="338" name="n_4mainValue【市民会館】&#10;有形固定資産減価償却率"/>
        <xdr:cNvSpPr txBox="1"/>
      </xdr:nvSpPr>
      <xdr:spPr>
        <a:xfrm>
          <a:off x="927744"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38100</xdr:rowOff>
    </xdr:to>
    <xdr:cxnSp macro="">
      <xdr:nvCxnSpPr>
        <xdr:cNvPr id="362" name="直線コネクタ 361"/>
        <xdr:cNvCxnSpPr/>
      </xdr:nvCxnSpPr>
      <xdr:spPr>
        <a:xfrm flipV="1">
          <a:off x="10476865" y="171564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363" name="【市民会館】&#10;一人当たり面積最小値テキスト"/>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364" name="直線コネクタ 363"/>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365" name="【市民会館】&#10;一人当たり面積最大値テキスト"/>
        <xdr:cNvSpPr txBox="1"/>
      </xdr:nvSpPr>
      <xdr:spPr>
        <a:xfrm>
          <a:off x="10515600" y="1693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366" name="直線コネクタ 365"/>
        <xdr:cNvCxnSpPr/>
      </xdr:nvCxnSpPr>
      <xdr:spPr>
        <a:xfrm>
          <a:off x="10388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74947</xdr:rowOff>
    </xdr:from>
    <xdr:ext cx="469744" cy="259045"/>
    <xdr:sp macro="" textlink="">
      <xdr:nvSpPr>
        <xdr:cNvPr id="367" name="【市民会館】&#10;一人当たり面積平均値テキスト"/>
        <xdr:cNvSpPr txBox="1"/>
      </xdr:nvSpPr>
      <xdr:spPr>
        <a:xfrm>
          <a:off x="10515600" y="1790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52070</xdr:rowOff>
    </xdr:from>
    <xdr:to>
      <xdr:col>55</xdr:col>
      <xdr:colOff>50800</xdr:colOff>
      <xdr:row>105</xdr:row>
      <xdr:rowOff>153670</xdr:rowOff>
    </xdr:to>
    <xdr:sp macro="" textlink="">
      <xdr:nvSpPr>
        <xdr:cNvPr id="368" name="フローチャート: 判断 367"/>
        <xdr:cNvSpPr/>
      </xdr:nvSpPr>
      <xdr:spPr>
        <a:xfrm>
          <a:off x="104267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59689</xdr:rowOff>
    </xdr:from>
    <xdr:to>
      <xdr:col>50</xdr:col>
      <xdr:colOff>165100</xdr:colOff>
      <xdr:row>105</xdr:row>
      <xdr:rowOff>161289</xdr:rowOff>
    </xdr:to>
    <xdr:sp macro="" textlink="">
      <xdr:nvSpPr>
        <xdr:cNvPr id="369" name="フローチャート: 判断 368"/>
        <xdr:cNvSpPr/>
      </xdr:nvSpPr>
      <xdr:spPr>
        <a:xfrm>
          <a:off x="9588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86361</xdr:rowOff>
    </xdr:from>
    <xdr:to>
      <xdr:col>46</xdr:col>
      <xdr:colOff>38100</xdr:colOff>
      <xdr:row>106</xdr:row>
      <xdr:rowOff>16511</xdr:rowOff>
    </xdr:to>
    <xdr:sp macro="" textlink="">
      <xdr:nvSpPr>
        <xdr:cNvPr id="370" name="フローチャート: 判断 369"/>
        <xdr:cNvSpPr/>
      </xdr:nvSpPr>
      <xdr:spPr>
        <a:xfrm>
          <a:off x="8699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371" name="フローチャート: 判断 370"/>
        <xdr:cNvSpPr/>
      </xdr:nvSpPr>
      <xdr:spPr>
        <a:xfrm>
          <a:off x="7810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93980</xdr:rowOff>
    </xdr:from>
    <xdr:to>
      <xdr:col>36</xdr:col>
      <xdr:colOff>165100</xdr:colOff>
      <xdr:row>106</xdr:row>
      <xdr:rowOff>24130</xdr:rowOff>
    </xdr:to>
    <xdr:sp macro="" textlink="">
      <xdr:nvSpPr>
        <xdr:cNvPr id="372" name="フローチャート: 判断 371"/>
        <xdr:cNvSpPr/>
      </xdr:nvSpPr>
      <xdr:spPr>
        <a:xfrm>
          <a:off x="6921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63500</xdr:rowOff>
    </xdr:from>
    <xdr:to>
      <xdr:col>55</xdr:col>
      <xdr:colOff>50800</xdr:colOff>
      <xdr:row>107</xdr:row>
      <xdr:rowOff>165100</xdr:rowOff>
    </xdr:to>
    <xdr:sp macro="" textlink="">
      <xdr:nvSpPr>
        <xdr:cNvPr id="378" name="楕円 377"/>
        <xdr:cNvSpPr/>
      </xdr:nvSpPr>
      <xdr:spPr>
        <a:xfrm>
          <a:off x="104267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149877</xdr:rowOff>
    </xdr:from>
    <xdr:ext cx="469744" cy="259045"/>
    <xdr:sp macro="" textlink="">
      <xdr:nvSpPr>
        <xdr:cNvPr id="379" name="【市民会館】&#10;一人当たり面積該当値テキスト"/>
        <xdr:cNvSpPr txBox="1"/>
      </xdr:nvSpPr>
      <xdr:spPr>
        <a:xfrm>
          <a:off x="10515600" y="1832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6350</xdr:rowOff>
    </xdr:from>
    <xdr:to>
      <xdr:col>50</xdr:col>
      <xdr:colOff>165100</xdr:colOff>
      <xdr:row>107</xdr:row>
      <xdr:rowOff>107950</xdr:rowOff>
    </xdr:to>
    <xdr:sp macro="" textlink="">
      <xdr:nvSpPr>
        <xdr:cNvPr id="380" name="楕円 379"/>
        <xdr:cNvSpPr/>
      </xdr:nvSpPr>
      <xdr:spPr>
        <a:xfrm>
          <a:off x="9588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57150</xdr:rowOff>
    </xdr:from>
    <xdr:to>
      <xdr:col>55</xdr:col>
      <xdr:colOff>0</xdr:colOff>
      <xdr:row>107</xdr:row>
      <xdr:rowOff>114300</xdr:rowOff>
    </xdr:to>
    <xdr:cxnSp macro="">
      <xdr:nvCxnSpPr>
        <xdr:cNvPr id="381" name="直線コネクタ 380"/>
        <xdr:cNvCxnSpPr/>
      </xdr:nvCxnSpPr>
      <xdr:spPr>
        <a:xfrm>
          <a:off x="9639300" y="184023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93980</xdr:rowOff>
    </xdr:from>
    <xdr:to>
      <xdr:col>46</xdr:col>
      <xdr:colOff>38100</xdr:colOff>
      <xdr:row>107</xdr:row>
      <xdr:rowOff>24130</xdr:rowOff>
    </xdr:to>
    <xdr:sp macro="" textlink="">
      <xdr:nvSpPr>
        <xdr:cNvPr id="382" name="楕円 381"/>
        <xdr:cNvSpPr/>
      </xdr:nvSpPr>
      <xdr:spPr>
        <a:xfrm>
          <a:off x="8699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144780</xdr:rowOff>
    </xdr:from>
    <xdr:to>
      <xdr:col>50</xdr:col>
      <xdr:colOff>114300</xdr:colOff>
      <xdr:row>107</xdr:row>
      <xdr:rowOff>57150</xdr:rowOff>
    </xdr:to>
    <xdr:cxnSp macro="">
      <xdr:nvCxnSpPr>
        <xdr:cNvPr id="383" name="直線コネクタ 382"/>
        <xdr:cNvCxnSpPr/>
      </xdr:nvCxnSpPr>
      <xdr:spPr>
        <a:xfrm>
          <a:off x="8750300" y="183184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97789</xdr:rowOff>
    </xdr:from>
    <xdr:to>
      <xdr:col>41</xdr:col>
      <xdr:colOff>101600</xdr:colOff>
      <xdr:row>107</xdr:row>
      <xdr:rowOff>27939</xdr:rowOff>
    </xdr:to>
    <xdr:sp macro="" textlink="">
      <xdr:nvSpPr>
        <xdr:cNvPr id="384" name="楕円 383"/>
        <xdr:cNvSpPr/>
      </xdr:nvSpPr>
      <xdr:spPr>
        <a:xfrm>
          <a:off x="7810500" y="182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144780</xdr:rowOff>
    </xdr:from>
    <xdr:to>
      <xdr:col>45</xdr:col>
      <xdr:colOff>177800</xdr:colOff>
      <xdr:row>106</xdr:row>
      <xdr:rowOff>148589</xdr:rowOff>
    </xdr:to>
    <xdr:cxnSp macro="">
      <xdr:nvCxnSpPr>
        <xdr:cNvPr id="385" name="直線コネクタ 384"/>
        <xdr:cNvCxnSpPr/>
      </xdr:nvCxnSpPr>
      <xdr:spPr>
        <a:xfrm flipV="1">
          <a:off x="7861300" y="183184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105411</xdr:rowOff>
    </xdr:from>
    <xdr:to>
      <xdr:col>36</xdr:col>
      <xdr:colOff>165100</xdr:colOff>
      <xdr:row>107</xdr:row>
      <xdr:rowOff>35561</xdr:rowOff>
    </xdr:to>
    <xdr:sp macro="" textlink="">
      <xdr:nvSpPr>
        <xdr:cNvPr id="386" name="楕円 385"/>
        <xdr:cNvSpPr/>
      </xdr:nvSpPr>
      <xdr:spPr>
        <a:xfrm>
          <a:off x="6921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148589</xdr:rowOff>
    </xdr:from>
    <xdr:to>
      <xdr:col>41</xdr:col>
      <xdr:colOff>50800</xdr:colOff>
      <xdr:row>106</xdr:row>
      <xdr:rowOff>156211</xdr:rowOff>
    </xdr:to>
    <xdr:cxnSp macro="">
      <xdr:nvCxnSpPr>
        <xdr:cNvPr id="387" name="直線コネクタ 386"/>
        <xdr:cNvCxnSpPr/>
      </xdr:nvCxnSpPr>
      <xdr:spPr>
        <a:xfrm flipV="1">
          <a:off x="6972300" y="183222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6366</xdr:rowOff>
    </xdr:from>
    <xdr:ext cx="469744" cy="259045"/>
    <xdr:sp macro="" textlink="">
      <xdr:nvSpPr>
        <xdr:cNvPr id="388" name="n_1aveValue【市民会館】&#10;一人当たり面積"/>
        <xdr:cNvSpPr txBox="1"/>
      </xdr:nvSpPr>
      <xdr:spPr>
        <a:xfrm>
          <a:off x="9391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33038</xdr:rowOff>
    </xdr:from>
    <xdr:ext cx="469744" cy="259045"/>
    <xdr:sp macro="" textlink="">
      <xdr:nvSpPr>
        <xdr:cNvPr id="389" name="n_2aveValue【市民会館】&#10;一人当たり面積"/>
        <xdr:cNvSpPr txBox="1"/>
      </xdr:nvSpPr>
      <xdr:spPr>
        <a:xfrm>
          <a:off x="8515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29227</xdr:rowOff>
    </xdr:from>
    <xdr:ext cx="469744" cy="259045"/>
    <xdr:sp macro="" textlink="">
      <xdr:nvSpPr>
        <xdr:cNvPr id="390" name="n_3aveValue【市民会館】&#10;一人当たり面積"/>
        <xdr:cNvSpPr txBox="1"/>
      </xdr:nvSpPr>
      <xdr:spPr>
        <a:xfrm>
          <a:off x="7626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40657</xdr:rowOff>
    </xdr:from>
    <xdr:ext cx="469744" cy="259045"/>
    <xdr:sp macro="" textlink="">
      <xdr:nvSpPr>
        <xdr:cNvPr id="391" name="n_4aveValue【市民会館】&#10;一人当たり面積"/>
        <xdr:cNvSpPr txBox="1"/>
      </xdr:nvSpPr>
      <xdr:spPr>
        <a:xfrm>
          <a:off x="6737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99077</xdr:rowOff>
    </xdr:from>
    <xdr:ext cx="469744" cy="259045"/>
    <xdr:sp macro="" textlink="">
      <xdr:nvSpPr>
        <xdr:cNvPr id="392" name="n_1mainValue【市民会館】&#10;一人当たり面積"/>
        <xdr:cNvSpPr txBox="1"/>
      </xdr:nvSpPr>
      <xdr:spPr>
        <a:xfrm>
          <a:off x="93917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15257</xdr:rowOff>
    </xdr:from>
    <xdr:ext cx="469744" cy="259045"/>
    <xdr:sp macro="" textlink="">
      <xdr:nvSpPr>
        <xdr:cNvPr id="393" name="n_2mainValue【市民会館】&#10;一人当たり面積"/>
        <xdr:cNvSpPr txBox="1"/>
      </xdr:nvSpPr>
      <xdr:spPr>
        <a:xfrm>
          <a:off x="8515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19066</xdr:rowOff>
    </xdr:from>
    <xdr:ext cx="469744" cy="259045"/>
    <xdr:sp macro="" textlink="">
      <xdr:nvSpPr>
        <xdr:cNvPr id="394" name="n_3mainValue【市民会館】&#10;一人当たり面積"/>
        <xdr:cNvSpPr txBox="1"/>
      </xdr:nvSpPr>
      <xdr:spPr>
        <a:xfrm>
          <a:off x="7626427" y="1836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26688</xdr:rowOff>
    </xdr:from>
    <xdr:ext cx="469744" cy="259045"/>
    <xdr:sp macro="" textlink="">
      <xdr:nvSpPr>
        <xdr:cNvPr id="395" name="n_4mainValue【市民会館】&#10;一人当たり面積"/>
        <xdr:cNvSpPr txBox="1"/>
      </xdr:nvSpPr>
      <xdr:spPr>
        <a:xfrm>
          <a:off x="6737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143147</xdr:rowOff>
    </xdr:from>
    <xdr:to>
      <xdr:col>85</xdr:col>
      <xdr:colOff>126364</xdr:colOff>
      <xdr:row>41</xdr:row>
      <xdr:rowOff>123553</xdr:rowOff>
    </xdr:to>
    <xdr:cxnSp macro="">
      <xdr:nvCxnSpPr>
        <xdr:cNvPr id="421" name="直線コネクタ 420"/>
        <xdr:cNvCxnSpPr/>
      </xdr:nvCxnSpPr>
      <xdr:spPr>
        <a:xfrm flipV="1">
          <a:off x="16318864" y="5800997"/>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127380</xdr:rowOff>
    </xdr:from>
    <xdr:ext cx="405111" cy="259045"/>
    <xdr:sp macro="" textlink="">
      <xdr:nvSpPr>
        <xdr:cNvPr id="422" name="【一般廃棄物処理施設】&#10;有形固定資産減価償却率最小値テキスト"/>
        <xdr:cNvSpPr txBox="1"/>
      </xdr:nvSpPr>
      <xdr:spPr>
        <a:xfrm>
          <a:off x="16357600" y="715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123553</xdr:rowOff>
    </xdr:from>
    <xdr:to>
      <xdr:col>86</xdr:col>
      <xdr:colOff>25400</xdr:colOff>
      <xdr:row>41</xdr:row>
      <xdr:rowOff>123553</xdr:rowOff>
    </xdr:to>
    <xdr:cxnSp macro="">
      <xdr:nvCxnSpPr>
        <xdr:cNvPr id="423" name="直線コネクタ 422"/>
        <xdr:cNvCxnSpPr/>
      </xdr:nvCxnSpPr>
      <xdr:spPr>
        <a:xfrm>
          <a:off x="16230600" y="7153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89824</xdr:rowOff>
    </xdr:from>
    <xdr:ext cx="340478" cy="259045"/>
    <xdr:sp macro="" textlink="">
      <xdr:nvSpPr>
        <xdr:cNvPr id="424" name="【一般廃棄物処理施設】&#10;有形固定資産減価償却率最大値テキスト"/>
        <xdr:cNvSpPr txBox="1"/>
      </xdr:nvSpPr>
      <xdr:spPr>
        <a:xfrm>
          <a:off x="16357600" y="557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143147</xdr:rowOff>
    </xdr:from>
    <xdr:to>
      <xdr:col>86</xdr:col>
      <xdr:colOff>25400</xdr:colOff>
      <xdr:row>33</xdr:row>
      <xdr:rowOff>143147</xdr:rowOff>
    </xdr:to>
    <xdr:cxnSp macro="">
      <xdr:nvCxnSpPr>
        <xdr:cNvPr id="425" name="直線コネクタ 424"/>
        <xdr:cNvCxnSpPr/>
      </xdr:nvCxnSpPr>
      <xdr:spPr>
        <a:xfrm>
          <a:off x="16230600" y="580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98896</xdr:rowOff>
    </xdr:from>
    <xdr:ext cx="405111" cy="259045"/>
    <xdr:sp macro="" textlink="">
      <xdr:nvSpPr>
        <xdr:cNvPr id="426" name="【一般廃棄物処理施設】&#10;有形固定資産減価償却率平均値テキスト"/>
        <xdr:cNvSpPr txBox="1"/>
      </xdr:nvSpPr>
      <xdr:spPr>
        <a:xfrm>
          <a:off x="16357600" y="6442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76019</xdr:rowOff>
    </xdr:from>
    <xdr:to>
      <xdr:col>85</xdr:col>
      <xdr:colOff>177800</xdr:colOff>
      <xdr:row>39</xdr:row>
      <xdr:rowOff>6169</xdr:rowOff>
    </xdr:to>
    <xdr:sp macro="" textlink="">
      <xdr:nvSpPr>
        <xdr:cNvPr id="427" name="フローチャート: 判断 426"/>
        <xdr:cNvSpPr/>
      </xdr:nvSpPr>
      <xdr:spPr>
        <a:xfrm>
          <a:off x="162687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113574</xdr:rowOff>
    </xdr:from>
    <xdr:to>
      <xdr:col>81</xdr:col>
      <xdr:colOff>101600</xdr:colOff>
      <xdr:row>39</xdr:row>
      <xdr:rowOff>43724</xdr:rowOff>
    </xdr:to>
    <xdr:sp macro="" textlink="">
      <xdr:nvSpPr>
        <xdr:cNvPr id="428" name="フローチャート: 判断 427"/>
        <xdr:cNvSpPr/>
      </xdr:nvSpPr>
      <xdr:spPr>
        <a:xfrm>
          <a:off x="15430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116840</xdr:rowOff>
    </xdr:from>
    <xdr:to>
      <xdr:col>76</xdr:col>
      <xdr:colOff>165100</xdr:colOff>
      <xdr:row>39</xdr:row>
      <xdr:rowOff>46990</xdr:rowOff>
    </xdr:to>
    <xdr:sp macro="" textlink="">
      <xdr:nvSpPr>
        <xdr:cNvPr id="429" name="フローチャート: 判断 428"/>
        <xdr:cNvSpPr/>
      </xdr:nvSpPr>
      <xdr:spPr>
        <a:xfrm>
          <a:off x="14541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27033</xdr:rowOff>
    </xdr:from>
    <xdr:to>
      <xdr:col>72</xdr:col>
      <xdr:colOff>38100</xdr:colOff>
      <xdr:row>39</xdr:row>
      <xdr:rowOff>128633</xdr:rowOff>
    </xdr:to>
    <xdr:sp macro="" textlink="">
      <xdr:nvSpPr>
        <xdr:cNvPr id="430" name="フローチャート: 判断 429"/>
        <xdr:cNvSpPr/>
      </xdr:nvSpPr>
      <xdr:spPr>
        <a:xfrm>
          <a:off x="13652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159294</xdr:rowOff>
    </xdr:from>
    <xdr:to>
      <xdr:col>67</xdr:col>
      <xdr:colOff>101600</xdr:colOff>
      <xdr:row>39</xdr:row>
      <xdr:rowOff>89444</xdr:rowOff>
    </xdr:to>
    <xdr:sp macro="" textlink="">
      <xdr:nvSpPr>
        <xdr:cNvPr id="431" name="フローチャート: 判断 430"/>
        <xdr:cNvSpPr/>
      </xdr:nvSpPr>
      <xdr:spPr>
        <a:xfrm>
          <a:off x="1276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110309</xdr:rowOff>
    </xdr:from>
    <xdr:to>
      <xdr:col>85</xdr:col>
      <xdr:colOff>177800</xdr:colOff>
      <xdr:row>41</xdr:row>
      <xdr:rowOff>40459</xdr:rowOff>
    </xdr:to>
    <xdr:sp macro="" textlink="">
      <xdr:nvSpPr>
        <xdr:cNvPr id="437" name="楕円 436"/>
        <xdr:cNvSpPr/>
      </xdr:nvSpPr>
      <xdr:spPr>
        <a:xfrm>
          <a:off x="162687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88736</xdr:rowOff>
    </xdr:from>
    <xdr:ext cx="405111" cy="259045"/>
    <xdr:sp macro="" textlink="">
      <xdr:nvSpPr>
        <xdr:cNvPr id="438" name="【一般廃棄物処理施設】&#10;有形固定資産減価償却率該当値テキスト"/>
        <xdr:cNvSpPr txBox="1"/>
      </xdr:nvSpPr>
      <xdr:spPr>
        <a:xfrm>
          <a:off x="16357600"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28666</xdr:rowOff>
    </xdr:from>
    <xdr:to>
      <xdr:col>81</xdr:col>
      <xdr:colOff>101600</xdr:colOff>
      <xdr:row>41</xdr:row>
      <xdr:rowOff>130266</xdr:rowOff>
    </xdr:to>
    <xdr:sp macro="" textlink="">
      <xdr:nvSpPr>
        <xdr:cNvPr id="439" name="楕円 438"/>
        <xdr:cNvSpPr/>
      </xdr:nvSpPr>
      <xdr:spPr>
        <a:xfrm>
          <a:off x="154305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161109</xdr:rowOff>
    </xdr:from>
    <xdr:to>
      <xdr:col>85</xdr:col>
      <xdr:colOff>127000</xdr:colOff>
      <xdr:row>41</xdr:row>
      <xdr:rowOff>79466</xdr:rowOff>
    </xdr:to>
    <xdr:cxnSp macro="">
      <xdr:nvCxnSpPr>
        <xdr:cNvPr id="440" name="直線コネクタ 439"/>
        <xdr:cNvCxnSpPr/>
      </xdr:nvCxnSpPr>
      <xdr:spPr>
        <a:xfrm flipV="1">
          <a:off x="15481300" y="7019109"/>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13970</xdr:rowOff>
    </xdr:from>
    <xdr:to>
      <xdr:col>76</xdr:col>
      <xdr:colOff>165100</xdr:colOff>
      <xdr:row>41</xdr:row>
      <xdr:rowOff>115570</xdr:rowOff>
    </xdr:to>
    <xdr:sp macro="" textlink="">
      <xdr:nvSpPr>
        <xdr:cNvPr id="441" name="楕円 440"/>
        <xdr:cNvSpPr/>
      </xdr:nvSpPr>
      <xdr:spPr>
        <a:xfrm>
          <a:off x="14541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64770</xdr:rowOff>
    </xdr:from>
    <xdr:to>
      <xdr:col>81</xdr:col>
      <xdr:colOff>50800</xdr:colOff>
      <xdr:row>41</xdr:row>
      <xdr:rowOff>79466</xdr:rowOff>
    </xdr:to>
    <xdr:cxnSp macro="">
      <xdr:nvCxnSpPr>
        <xdr:cNvPr id="442" name="直線コネクタ 441"/>
        <xdr:cNvCxnSpPr/>
      </xdr:nvCxnSpPr>
      <xdr:spPr>
        <a:xfrm>
          <a:off x="14592300" y="709422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67854</xdr:rowOff>
    </xdr:from>
    <xdr:to>
      <xdr:col>72</xdr:col>
      <xdr:colOff>38100</xdr:colOff>
      <xdr:row>41</xdr:row>
      <xdr:rowOff>169454</xdr:rowOff>
    </xdr:to>
    <xdr:sp macro="" textlink="">
      <xdr:nvSpPr>
        <xdr:cNvPr id="443" name="楕円 442"/>
        <xdr:cNvSpPr/>
      </xdr:nvSpPr>
      <xdr:spPr>
        <a:xfrm>
          <a:off x="13652500" y="70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64770</xdr:rowOff>
    </xdr:from>
    <xdr:to>
      <xdr:col>76</xdr:col>
      <xdr:colOff>114300</xdr:colOff>
      <xdr:row>41</xdr:row>
      <xdr:rowOff>118654</xdr:rowOff>
    </xdr:to>
    <xdr:cxnSp macro="">
      <xdr:nvCxnSpPr>
        <xdr:cNvPr id="444" name="直線コネクタ 443"/>
        <xdr:cNvCxnSpPr/>
      </xdr:nvCxnSpPr>
      <xdr:spPr>
        <a:xfrm flipV="1">
          <a:off x="13703300" y="709422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41728</xdr:rowOff>
    </xdr:from>
    <xdr:to>
      <xdr:col>67</xdr:col>
      <xdr:colOff>101600</xdr:colOff>
      <xdr:row>41</xdr:row>
      <xdr:rowOff>143328</xdr:rowOff>
    </xdr:to>
    <xdr:sp macro="" textlink="">
      <xdr:nvSpPr>
        <xdr:cNvPr id="445" name="楕円 444"/>
        <xdr:cNvSpPr/>
      </xdr:nvSpPr>
      <xdr:spPr>
        <a:xfrm>
          <a:off x="12763500" y="707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92528</xdr:rowOff>
    </xdr:from>
    <xdr:to>
      <xdr:col>71</xdr:col>
      <xdr:colOff>177800</xdr:colOff>
      <xdr:row>41</xdr:row>
      <xdr:rowOff>118654</xdr:rowOff>
    </xdr:to>
    <xdr:cxnSp macro="">
      <xdr:nvCxnSpPr>
        <xdr:cNvPr id="446" name="直線コネクタ 445"/>
        <xdr:cNvCxnSpPr/>
      </xdr:nvCxnSpPr>
      <xdr:spPr>
        <a:xfrm>
          <a:off x="12814300" y="71219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60251</xdr:rowOff>
    </xdr:from>
    <xdr:ext cx="405111" cy="259045"/>
    <xdr:sp macro="" textlink="">
      <xdr:nvSpPr>
        <xdr:cNvPr id="447" name="n_1aveValue【一般廃棄物処理施設】&#10;有形固定資産減価償却率"/>
        <xdr:cNvSpPr txBox="1"/>
      </xdr:nvSpPr>
      <xdr:spPr>
        <a:xfrm>
          <a:off x="152660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63517</xdr:rowOff>
    </xdr:from>
    <xdr:ext cx="405111" cy="259045"/>
    <xdr:sp macro="" textlink="">
      <xdr:nvSpPr>
        <xdr:cNvPr id="448" name="n_2aveValue【一般廃棄物処理施設】&#10;有形固定資産減価償却率"/>
        <xdr:cNvSpPr txBox="1"/>
      </xdr:nvSpPr>
      <xdr:spPr>
        <a:xfrm>
          <a:off x="14389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145160</xdr:rowOff>
    </xdr:from>
    <xdr:ext cx="405111" cy="259045"/>
    <xdr:sp macro="" textlink="">
      <xdr:nvSpPr>
        <xdr:cNvPr id="449" name="n_3aveValue【一般廃棄物処理施設】&#10;有形固定資産減価償却率"/>
        <xdr:cNvSpPr txBox="1"/>
      </xdr:nvSpPr>
      <xdr:spPr>
        <a:xfrm>
          <a:off x="13500744" y="648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105971</xdr:rowOff>
    </xdr:from>
    <xdr:ext cx="405111" cy="259045"/>
    <xdr:sp macro="" textlink="">
      <xdr:nvSpPr>
        <xdr:cNvPr id="450" name="n_4aveValue【一般廃棄物処理施設】&#10;有形固定資産減価償却率"/>
        <xdr:cNvSpPr txBox="1"/>
      </xdr:nvSpPr>
      <xdr:spPr>
        <a:xfrm>
          <a:off x="12611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121393</xdr:rowOff>
    </xdr:from>
    <xdr:ext cx="405111" cy="259045"/>
    <xdr:sp macro="" textlink="">
      <xdr:nvSpPr>
        <xdr:cNvPr id="451" name="n_1mainValue【一般廃棄物処理施設】&#10;有形固定資産減価償却率"/>
        <xdr:cNvSpPr txBox="1"/>
      </xdr:nvSpPr>
      <xdr:spPr>
        <a:xfrm>
          <a:off x="15266044" y="71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106697</xdr:rowOff>
    </xdr:from>
    <xdr:ext cx="405111" cy="259045"/>
    <xdr:sp macro="" textlink="">
      <xdr:nvSpPr>
        <xdr:cNvPr id="452" name="n_2mainValue【一般廃棄物処理施設】&#10;有形固定資産減価償却率"/>
        <xdr:cNvSpPr txBox="1"/>
      </xdr:nvSpPr>
      <xdr:spPr>
        <a:xfrm>
          <a:off x="143897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160581</xdr:rowOff>
    </xdr:from>
    <xdr:ext cx="405111" cy="259045"/>
    <xdr:sp macro="" textlink="">
      <xdr:nvSpPr>
        <xdr:cNvPr id="453" name="n_3mainValue【一般廃棄物処理施設】&#10;有形固定資産減価償却率"/>
        <xdr:cNvSpPr txBox="1"/>
      </xdr:nvSpPr>
      <xdr:spPr>
        <a:xfrm>
          <a:off x="13500744" y="719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134455</xdr:rowOff>
    </xdr:from>
    <xdr:ext cx="405111" cy="259045"/>
    <xdr:sp macro="" textlink="">
      <xdr:nvSpPr>
        <xdr:cNvPr id="454" name="n_4mainValue【一般廃棄物処理施設】&#10;有形固定資産減価償却率"/>
        <xdr:cNvSpPr txBox="1"/>
      </xdr:nvSpPr>
      <xdr:spPr>
        <a:xfrm>
          <a:off x="12611744" y="716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6" name="テキスト ボックス 465"/>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8" name="テキスト ボックス 467"/>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0" name="テキスト ボックス 469"/>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2" name="テキスト ボックス 471"/>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4" name="テキスト ボックス 473"/>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6" name="テキスト ボックス 475"/>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127784</xdr:rowOff>
    </xdr:from>
    <xdr:to>
      <xdr:col>116</xdr:col>
      <xdr:colOff>62864</xdr:colOff>
      <xdr:row>42</xdr:row>
      <xdr:rowOff>36397</xdr:rowOff>
    </xdr:to>
    <xdr:cxnSp macro="">
      <xdr:nvCxnSpPr>
        <xdr:cNvPr id="478" name="直線コネクタ 477"/>
        <xdr:cNvCxnSpPr/>
      </xdr:nvCxnSpPr>
      <xdr:spPr>
        <a:xfrm flipV="1">
          <a:off x="22160864" y="5957084"/>
          <a:ext cx="0" cy="1280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40224</xdr:rowOff>
    </xdr:from>
    <xdr:ext cx="378565" cy="259045"/>
    <xdr:sp macro="" textlink="">
      <xdr:nvSpPr>
        <xdr:cNvPr id="479" name="【一般廃棄物処理施設】&#10;一人当たり有形固定資産（償却資産）額最小値テキスト"/>
        <xdr:cNvSpPr txBox="1"/>
      </xdr:nvSpPr>
      <xdr:spPr>
        <a:xfrm>
          <a:off x="22199600" y="7241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36397</xdr:rowOff>
    </xdr:from>
    <xdr:to>
      <xdr:col>116</xdr:col>
      <xdr:colOff>152400</xdr:colOff>
      <xdr:row>42</xdr:row>
      <xdr:rowOff>36397</xdr:rowOff>
    </xdr:to>
    <xdr:cxnSp macro="">
      <xdr:nvCxnSpPr>
        <xdr:cNvPr id="480" name="直線コネクタ 479"/>
        <xdr:cNvCxnSpPr/>
      </xdr:nvCxnSpPr>
      <xdr:spPr>
        <a:xfrm>
          <a:off x="22072600" y="723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74461</xdr:rowOff>
    </xdr:from>
    <xdr:ext cx="599010" cy="259045"/>
    <xdr:sp macro="" textlink="">
      <xdr:nvSpPr>
        <xdr:cNvPr id="481" name="【一般廃棄物処理施設】&#10;一人当たり有形固定資産（償却資産）額最大値テキスト"/>
        <xdr:cNvSpPr txBox="1"/>
      </xdr:nvSpPr>
      <xdr:spPr>
        <a:xfrm>
          <a:off x="22199600" y="573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127784</xdr:rowOff>
    </xdr:from>
    <xdr:to>
      <xdr:col>116</xdr:col>
      <xdr:colOff>152400</xdr:colOff>
      <xdr:row>34</xdr:row>
      <xdr:rowOff>127784</xdr:rowOff>
    </xdr:to>
    <xdr:cxnSp macro="">
      <xdr:nvCxnSpPr>
        <xdr:cNvPr id="482" name="直線コネクタ 481"/>
        <xdr:cNvCxnSpPr/>
      </xdr:nvCxnSpPr>
      <xdr:spPr>
        <a:xfrm>
          <a:off x="22072600" y="595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168372</xdr:rowOff>
    </xdr:from>
    <xdr:ext cx="534377" cy="259045"/>
    <xdr:sp macro="" textlink="">
      <xdr:nvSpPr>
        <xdr:cNvPr id="483" name="【一般廃棄物処理施設】&#10;一人当たり有形固定資産（償却資産）額平均値テキスト"/>
        <xdr:cNvSpPr txBox="1"/>
      </xdr:nvSpPr>
      <xdr:spPr>
        <a:xfrm>
          <a:off x="22199600" y="6683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145495</xdr:rowOff>
    </xdr:from>
    <xdr:to>
      <xdr:col>116</xdr:col>
      <xdr:colOff>114300</xdr:colOff>
      <xdr:row>40</xdr:row>
      <xdr:rowOff>75645</xdr:rowOff>
    </xdr:to>
    <xdr:sp macro="" textlink="">
      <xdr:nvSpPr>
        <xdr:cNvPr id="484" name="フローチャート: 判断 483"/>
        <xdr:cNvSpPr/>
      </xdr:nvSpPr>
      <xdr:spPr>
        <a:xfrm>
          <a:off x="221107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2453</xdr:rowOff>
    </xdr:from>
    <xdr:to>
      <xdr:col>112</xdr:col>
      <xdr:colOff>38100</xdr:colOff>
      <xdr:row>40</xdr:row>
      <xdr:rowOff>104053</xdr:rowOff>
    </xdr:to>
    <xdr:sp macro="" textlink="">
      <xdr:nvSpPr>
        <xdr:cNvPr id="485" name="フローチャート: 判断 484"/>
        <xdr:cNvSpPr/>
      </xdr:nvSpPr>
      <xdr:spPr>
        <a:xfrm>
          <a:off x="21272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152852</xdr:rowOff>
    </xdr:from>
    <xdr:to>
      <xdr:col>107</xdr:col>
      <xdr:colOff>101600</xdr:colOff>
      <xdr:row>40</xdr:row>
      <xdr:rowOff>83002</xdr:rowOff>
    </xdr:to>
    <xdr:sp macro="" textlink="">
      <xdr:nvSpPr>
        <xdr:cNvPr id="486" name="フローチャート: 判断 485"/>
        <xdr:cNvSpPr/>
      </xdr:nvSpPr>
      <xdr:spPr>
        <a:xfrm>
          <a:off x="20383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152018</xdr:rowOff>
    </xdr:from>
    <xdr:to>
      <xdr:col>102</xdr:col>
      <xdr:colOff>165100</xdr:colOff>
      <xdr:row>40</xdr:row>
      <xdr:rowOff>82168</xdr:rowOff>
    </xdr:to>
    <xdr:sp macro="" textlink="">
      <xdr:nvSpPr>
        <xdr:cNvPr id="487" name="フローチャート: 判断 486"/>
        <xdr:cNvSpPr/>
      </xdr:nvSpPr>
      <xdr:spPr>
        <a:xfrm>
          <a:off x="19494500" y="683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149865</xdr:rowOff>
    </xdr:from>
    <xdr:to>
      <xdr:col>98</xdr:col>
      <xdr:colOff>38100</xdr:colOff>
      <xdr:row>40</xdr:row>
      <xdr:rowOff>80015</xdr:rowOff>
    </xdr:to>
    <xdr:sp macro="" textlink="">
      <xdr:nvSpPr>
        <xdr:cNvPr id="488" name="フローチャート: 判断 487"/>
        <xdr:cNvSpPr/>
      </xdr:nvSpPr>
      <xdr:spPr>
        <a:xfrm>
          <a:off x="18605500" y="683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160689</xdr:rowOff>
    </xdr:from>
    <xdr:to>
      <xdr:col>116</xdr:col>
      <xdr:colOff>114300</xdr:colOff>
      <xdr:row>41</xdr:row>
      <xdr:rowOff>90839</xdr:rowOff>
    </xdr:to>
    <xdr:sp macro="" textlink="">
      <xdr:nvSpPr>
        <xdr:cNvPr id="494" name="楕円 493"/>
        <xdr:cNvSpPr/>
      </xdr:nvSpPr>
      <xdr:spPr>
        <a:xfrm>
          <a:off x="22110700" y="701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139116</xdr:rowOff>
    </xdr:from>
    <xdr:ext cx="534377" cy="259045"/>
    <xdr:sp macro="" textlink="">
      <xdr:nvSpPr>
        <xdr:cNvPr id="495" name="【一般廃棄物処理施設】&#10;一人当たり有形固定資産（償却資産）額該当値テキスト"/>
        <xdr:cNvSpPr txBox="1"/>
      </xdr:nvSpPr>
      <xdr:spPr>
        <a:xfrm>
          <a:off x="22199600" y="699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4490</xdr:rowOff>
    </xdr:from>
    <xdr:to>
      <xdr:col>112</xdr:col>
      <xdr:colOff>38100</xdr:colOff>
      <xdr:row>41</xdr:row>
      <xdr:rowOff>106090</xdr:rowOff>
    </xdr:to>
    <xdr:sp macro="" textlink="">
      <xdr:nvSpPr>
        <xdr:cNvPr id="496" name="楕円 495"/>
        <xdr:cNvSpPr/>
      </xdr:nvSpPr>
      <xdr:spPr>
        <a:xfrm>
          <a:off x="21272500" y="703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40039</xdr:rowOff>
    </xdr:from>
    <xdr:to>
      <xdr:col>116</xdr:col>
      <xdr:colOff>63500</xdr:colOff>
      <xdr:row>41</xdr:row>
      <xdr:rowOff>55290</xdr:rowOff>
    </xdr:to>
    <xdr:cxnSp macro="">
      <xdr:nvCxnSpPr>
        <xdr:cNvPr id="497" name="直線コネクタ 496"/>
        <xdr:cNvCxnSpPr/>
      </xdr:nvCxnSpPr>
      <xdr:spPr>
        <a:xfrm flipV="1">
          <a:off x="21323300" y="7069489"/>
          <a:ext cx="838200" cy="1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8781</xdr:rowOff>
    </xdr:from>
    <xdr:to>
      <xdr:col>107</xdr:col>
      <xdr:colOff>101600</xdr:colOff>
      <xdr:row>41</xdr:row>
      <xdr:rowOff>110381</xdr:rowOff>
    </xdr:to>
    <xdr:sp macro="" textlink="">
      <xdr:nvSpPr>
        <xdr:cNvPr id="498" name="楕円 497"/>
        <xdr:cNvSpPr/>
      </xdr:nvSpPr>
      <xdr:spPr>
        <a:xfrm>
          <a:off x="20383500" y="703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55290</xdr:rowOff>
    </xdr:from>
    <xdr:to>
      <xdr:col>111</xdr:col>
      <xdr:colOff>177800</xdr:colOff>
      <xdr:row>41</xdr:row>
      <xdr:rowOff>59581</xdr:rowOff>
    </xdr:to>
    <xdr:cxnSp macro="">
      <xdr:nvCxnSpPr>
        <xdr:cNvPr id="499" name="直線コネクタ 498"/>
        <xdr:cNvCxnSpPr/>
      </xdr:nvCxnSpPr>
      <xdr:spPr>
        <a:xfrm flipV="1">
          <a:off x="20434300" y="7084740"/>
          <a:ext cx="889000" cy="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18618</xdr:rowOff>
    </xdr:from>
    <xdr:to>
      <xdr:col>102</xdr:col>
      <xdr:colOff>165100</xdr:colOff>
      <xdr:row>41</xdr:row>
      <xdr:rowOff>120218</xdr:rowOff>
    </xdr:to>
    <xdr:sp macro="" textlink="">
      <xdr:nvSpPr>
        <xdr:cNvPr id="500" name="楕円 499"/>
        <xdr:cNvSpPr/>
      </xdr:nvSpPr>
      <xdr:spPr>
        <a:xfrm>
          <a:off x="19494500" y="704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59581</xdr:rowOff>
    </xdr:from>
    <xdr:to>
      <xdr:col>107</xdr:col>
      <xdr:colOff>50800</xdr:colOff>
      <xdr:row>41</xdr:row>
      <xdr:rowOff>69418</xdr:rowOff>
    </xdr:to>
    <xdr:cxnSp macro="">
      <xdr:nvCxnSpPr>
        <xdr:cNvPr id="501" name="直線コネクタ 500"/>
        <xdr:cNvCxnSpPr/>
      </xdr:nvCxnSpPr>
      <xdr:spPr>
        <a:xfrm flipV="1">
          <a:off x="19545300" y="7089031"/>
          <a:ext cx="889000" cy="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20546</xdr:rowOff>
    </xdr:from>
    <xdr:to>
      <xdr:col>98</xdr:col>
      <xdr:colOff>38100</xdr:colOff>
      <xdr:row>41</xdr:row>
      <xdr:rowOff>122146</xdr:rowOff>
    </xdr:to>
    <xdr:sp macro="" textlink="">
      <xdr:nvSpPr>
        <xdr:cNvPr id="502" name="楕円 501"/>
        <xdr:cNvSpPr/>
      </xdr:nvSpPr>
      <xdr:spPr>
        <a:xfrm>
          <a:off x="18605500" y="704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69418</xdr:rowOff>
    </xdr:from>
    <xdr:to>
      <xdr:col>102</xdr:col>
      <xdr:colOff>114300</xdr:colOff>
      <xdr:row>41</xdr:row>
      <xdr:rowOff>71346</xdr:rowOff>
    </xdr:to>
    <xdr:cxnSp macro="">
      <xdr:nvCxnSpPr>
        <xdr:cNvPr id="503" name="直線コネクタ 502"/>
        <xdr:cNvCxnSpPr/>
      </xdr:nvCxnSpPr>
      <xdr:spPr>
        <a:xfrm flipV="1">
          <a:off x="18656300" y="7098868"/>
          <a:ext cx="8890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120580</xdr:rowOff>
    </xdr:from>
    <xdr:ext cx="534377" cy="259045"/>
    <xdr:sp macro="" textlink="">
      <xdr:nvSpPr>
        <xdr:cNvPr id="504" name="n_1aveValue【一般廃棄物処理施設】&#10;一人当たり有形固定資産（償却資産）額"/>
        <xdr:cNvSpPr txBox="1"/>
      </xdr:nvSpPr>
      <xdr:spPr>
        <a:xfrm>
          <a:off x="210434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99529</xdr:rowOff>
    </xdr:from>
    <xdr:ext cx="534377" cy="259045"/>
    <xdr:sp macro="" textlink="">
      <xdr:nvSpPr>
        <xdr:cNvPr id="505" name="n_2aveValue【一般廃棄物処理施設】&#10;一人当たり有形固定資産（償却資産）額"/>
        <xdr:cNvSpPr txBox="1"/>
      </xdr:nvSpPr>
      <xdr:spPr>
        <a:xfrm>
          <a:off x="20167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98695</xdr:rowOff>
    </xdr:from>
    <xdr:ext cx="534377" cy="259045"/>
    <xdr:sp macro="" textlink="">
      <xdr:nvSpPr>
        <xdr:cNvPr id="506" name="n_3aveValue【一般廃棄物処理施設】&#10;一人当たり有形固定資産（償却資産）額"/>
        <xdr:cNvSpPr txBox="1"/>
      </xdr:nvSpPr>
      <xdr:spPr>
        <a:xfrm>
          <a:off x="19278111" y="661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96542</xdr:rowOff>
    </xdr:from>
    <xdr:ext cx="534377" cy="259045"/>
    <xdr:sp macro="" textlink="">
      <xdr:nvSpPr>
        <xdr:cNvPr id="507" name="n_4aveValue【一般廃棄物処理施設】&#10;一人当たり有形固定資産（償却資産）額"/>
        <xdr:cNvSpPr txBox="1"/>
      </xdr:nvSpPr>
      <xdr:spPr>
        <a:xfrm>
          <a:off x="18389111" y="661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97217</xdr:rowOff>
    </xdr:from>
    <xdr:ext cx="534377" cy="259045"/>
    <xdr:sp macro="" textlink="">
      <xdr:nvSpPr>
        <xdr:cNvPr id="508" name="n_1mainValue【一般廃棄物処理施設】&#10;一人当たり有形固定資産（償却資産）額"/>
        <xdr:cNvSpPr txBox="1"/>
      </xdr:nvSpPr>
      <xdr:spPr>
        <a:xfrm>
          <a:off x="21043411" y="712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101508</xdr:rowOff>
    </xdr:from>
    <xdr:ext cx="534377" cy="259045"/>
    <xdr:sp macro="" textlink="">
      <xdr:nvSpPr>
        <xdr:cNvPr id="509" name="n_2mainValue【一般廃棄物処理施設】&#10;一人当たり有形固定資産（償却資産）額"/>
        <xdr:cNvSpPr txBox="1"/>
      </xdr:nvSpPr>
      <xdr:spPr>
        <a:xfrm>
          <a:off x="20167111" y="713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111345</xdr:rowOff>
    </xdr:from>
    <xdr:ext cx="534377" cy="259045"/>
    <xdr:sp macro="" textlink="">
      <xdr:nvSpPr>
        <xdr:cNvPr id="510" name="n_3mainValue【一般廃棄物処理施設】&#10;一人当たり有形固定資産（償却資産）額"/>
        <xdr:cNvSpPr txBox="1"/>
      </xdr:nvSpPr>
      <xdr:spPr>
        <a:xfrm>
          <a:off x="19278111" y="714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113273</xdr:rowOff>
    </xdr:from>
    <xdr:ext cx="534377" cy="259045"/>
    <xdr:sp macro="" textlink="">
      <xdr:nvSpPr>
        <xdr:cNvPr id="511" name="n_4mainValue【一般廃棄物処理施設】&#10;一人当たり有形固定資産（償却資産）額"/>
        <xdr:cNvSpPr txBox="1"/>
      </xdr:nvSpPr>
      <xdr:spPr>
        <a:xfrm>
          <a:off x="18389111" y="714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3" name="直線コネクタ 52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4" name="テキスト ボックス 523"/>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5" name="直線コネクタ 52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6" name="テキスト ボックス 52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7" name="直線コネクタ 52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8" name="テキスト ボックス 52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9" name="直線コネクタ 52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0" name="テキスト ボックス 52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1" name="直線コネクタ 53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2" name="テキスト ボックス 53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3" name="直線コネクタ 53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4" name="テキスト ボックス 533"/>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78377</xdr:rowOff>
    </xdr:from>
    <xdr:to>
      <xdr:col>85</xdr:col>
      <xdr:colOff>126364</xdr:colOff>
      <xdr:row>64</xdr:row>
      <xdr:rowOff>130628</xdr:rowOff>
    </xdr:to>
    <xdr:cxnSp macro="">
      <xdr:nvCxnSpPr>
        <xdr:cNvPr id="537" name="直線コネクタ 536"/>
        <xdr:cNvCxnSpPr/>
      </xdr:nvCxnSpPr>
      <xdr:spPr>
        <a:xfrm flipV="1">
          <a:off x="16318864" y="9508127"/>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8"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9" name="直線コネクタ 538"/>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25054</xdr:rowOff>
    </xdr:from>
    <xdr:ext cx="340478" cy="259045"/>
    <xdr:sp macro="" textlink="">
      <xdr:nvSpPr>
        <xdr:cNvPr id="540" name="【保健センター・保健所】&#10;有形固定資産減価償却率最大値テキスト"/>
        <xdr:cNvSpPr txBox="1"/>
      </xdr:nvSpPr>
      <xdr:spPr>
        <a:xfrm>
          <a:off x="16357600" y="92833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78377</xdr:rowOff>
    </xdr:from>
    <xdr:to>
      <xdr:col>86</xdr:col>
      <xdr:colOff>25400</xdr:colOff>
      <xdr:row>55</xdr:row>
      <xdr:rowOff>78377</xdr:rowOff>
    </xdr:to>
    <xdr:cxnSp macro="">
      <xdr:nvCxnSpPr>
        <xdr:cNvPr id="541" name="直線コネクタ 540"/>
        <xdr:cNvCxnSpPr/>
      </xdr:nvCxnSpPr>
      <xdr:spPr>
        <a:xfrm>
          <a:off x="16230600" y="950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48821</xdr:rowOff>
    </xdr:from>
    <xdr:ext cx="405111" cy="259045"/>
    <xdr:sp macro="" textlink="">
      <xdr:nvSpPr>
        <xdr:cNvPr id="542" name="【保健センター・保健所】&#10;有形固定資産減価償却率平均値テキスト"/>
        <xdr:cNvSpPr txBox="1"/>
      </xdr:nvSpPr>
      <xdr:spPr>
        <a:xfrm>
          <a:off x="16357600" y="10164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25944</xdr:rowOff>
    </xdr:from>
    <xdr:to>
      <xdr:col>85</xdr:col>
      <xdr:colOff>177800</xdr:colOff>
      <xdr:row>60</xdr:row>
      <xdr:rowOff>127544</xdr:rowOff>
    </xdr:to>
    <xdr:sp macro="" textlink="">
      <xdr:nvSpPr>
        <xdr:cNvPr id="543" name="フローチャート: 判断 542"/>
        <xdr:cNvSpPr/>
      </xdr:nvSpPr>
      <xdr:spPr>
        <a:xfrm>
          <a:off x="162687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xdr:rowOff>
    </xdr:from>
    <xdr:to>
      <xdr:col>81</xdr:col>
      <xdr:colOff>101600</xdr:colOff>
      <xdr:row>60</xdr:row>
      <xdr:rowOff>104684</xdr:rowOff>
    </xdr:to>
    <xdr:sp macro="" textlink="">
      <xdr:nvSpPr>
        <xdr:cNvPr id="544" name="フローチャート: 判断 543"/>
        <xdr:cNvSpPr/>
      </xdr:nvSpPr>
      <xdr:spPr>
        <a:xfrm>
          <a:off x="15430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1451</xdr:rowOff>
    </xdr:from>
    <xdr:to>
      <xdr:col>76</xdr:col>
      <xdr:colOff>165100</xdr:colOff>
      <xdr:row>60</xdr:row>
      <xdr:rowOff>103051</xdr:rowOff>
    </xdr:to>
    <xdr:sp macro="" textlink="">
      <xdr:nvSpPr>
        <xdr:cNvPr id="545" name="フローチャート: 判断 544"/>
        <xdr:cNvSpPr/>
      </xdr:nvSpPr>
      <xdr:spPr>
        <a:xfrm>
          <a:off x="14541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148409</xdr:rowOff>
    </xdr:from>
    <xdr:to>
      <xdr:col>72</xdr:col>
      <xdr:colOff>38100</xdr:colOff>
      <xdr:row>60</xdr:row>
      <xdr:rowOff>78559</xdr:rowOff>
    </xdr:to>
    <xdr:sp macro="" textlink="">
      <xdr:nvSpPr>
        <xdr:cNvPr id="546" name="フローチャート: 判断 545"/>
        <xdr:cNvSpPr/>
      </xdr:nvSpPr>
      <xdr:spPr>
        <a:xfrm>
          <a:off x="136525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119017</xdr:rowOff>
    </xdr:from>
    <xdr:to>
      <xdr:col>67</xdr:col>
      <xdr:colOff>101600</xdr:colOff>
      <xdr:row>60</xdr:row>
      <xdr:rowOff>49167</xdr:rowOff>
    </xdr:to>
    <xdr:sp macro="" textlink="">
      <xdr:nvSpPr>
        <xdr:cNvPr id="547" name="フローチャート: 判断 546"/>
        <xdr:cNvSpPr/>
      </xdr:nvSpPr>
      <xdr:spPr>
        <a:xfrm>
          <a:off x="12763500" y="1023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169635</xdr:rowOff>
    </xdr:from>
    <xdr:to>
      <xdr:col>85</xdr:col>
      <xdr:colOff>177800</xdr:colOff>
      <xdr:row>62</xdr:row>
      <xdr:rowOff>99785</xdr:rowOff>
    </xdr:to>
    <xdr:sp macro="" textlink="">
      <xdr:nvSpPr>
        <xdr:cNvPr id="553" name="楕円 552"/>
        <xdr:cNvSpPr/>
      </xdr:nvSpPr>
      <xdr:spPr>
        <a:xfrm>
          <a:off x="162687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148062</xdr:rowOff>
    </xdr:from>
    <xdr:ext cx="405111" cy="259045"/>
    <xdr:sp macro="" textlink="">
      <xdr:nvSpPr>
        <xdr:cNvPr id="554" name="【保健センター・保健所】&#10;有形固定資産減価償却率該当値テキスト"/>
        <xdr:cNvSpPr txBox="1"/>
      </xdr:nvSpPr>
      <xdr:spPr>
        <a:xfrm>
          <a:off x="16357600"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145143</xdr:rowOff>
    </xdr:from>
    <xdr:to>
      <xdr:col>81</xdr:col>
      <xdr:colOff>101600</xdr:colOff>
      <xdr:row>62</xdr:row>
      <xdr:rowOff>75293</xdr:rowOff>
    </xdr:to>
    <xdr:sp macro="" textlink="">
      <xdr:nvSpPr>
        <xdr:cNvPr id="555" name="楕円 554"/>
        <xdr:cNvSpPr/>
      </xdr:nvSpPr>
      <xdr:spPr>
        <a:xfrm>
          <a:off x="15430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24493</xdr:rowOff>
    </xdr:from>
    <xdr:to>
      <xdr:col>85</xdr:col>
      <xdr:colOff>127000</xdr:colOff>
      <xdr:row>62</xdr:row>
      <xdr:rowOff>48985</xdr:rowOff>
    </xdr:to>
    <xdr:cxnSp macro="">
      <xdr:nvCxnSpPr>
        <xdr:cNvPr id="556" name="直線コネクタ 555"/>
        <xdr:cNvCxnSpPr/>
      </xdr:nvCxnSpPr>
      <xdr:spPr>
        <a:xfrm>
          <a:off x="15481300" y="10654393"/>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122283</xdr:rowOff>
    </xdr:from>
    <xdr:to>
      <xdr:col>76</xdr:col>
      <xdr:colOff>165100</xdr:colOff>
      <xdr:row>62</xdr:row>
      <xdr:rowOff>52433</xdr:rowOff>
    </xdr:to>
    <xdr:sp macro="" textlink="">
      <xdr:nvSpPr>
        <xdr:cNvPr id="557" name="楕円 556"/>
        <xdr:cNvSpPr/>
      </xdr:nvSpPr>
      <xdr:spPr>
        <a:xfrm>
          <a:off x="14541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1633</xdr:rowOff>
    </xdr:from>
    <xdr:to>
      <xdr:col>81</xdr:col>
      <xdr:colOff>50800</xdr:colOff>
      <xdr:row>62</xdr:row>
      <xdr:rowOff>24493</xdr:rowOff>
    </xdr:to>
    <xdr:cxnSp macro="">
      <xdr:nvCxnSpPr>
        <xdr:cNvPr id="558" name="直線コネクタ 557"/>
        <xdr:cNvCxnSpPr/>
      </xdr:nvCxnSpPr>
      <xdr:spPr>
        <a:xfrm>
          <a:off x="14592300" y="1063153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94524</xdr:rowOff>
    </xdr:from>
    <xdr:to>
      <xdr:col>72</xdr:col>
      <xdr:colOff>38100</xdr:colOff>
      <xdr:row>62</xdr:row>
      <xdr:rowOff>24674</xdr:rowOff>
    </xdr:to>
    <xdr:sp macro="" textlink="">
      <xdr:nvSpPr>
        <xdr:cNvPr id="559" name="楕円 558"/>
        <xdr:cNvSpPr/>
      </xdr:nvSpPr>
      <xdr:spPr>
        <a:xfrm>
          <a:off x="13652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145324</xdr:rowOff>
    </xdr:from>
    <xdr:to>
      <xdr:col>76</xdr:col>
      <xdr:colOff>114300</xdr:colOff>
      <xdr:row>62</xdr:row>
      <xdr:rowOff>1633</xdr:rowOff>
    </xdr:to>
    <xdr:cxnSp macro="">
      <xdr:nvCxnSpPr>
        <xdr:cNvPr id="560" name="直線コネクタ 559"/>
        <xdr:cNvCxnSpPr/>
      </xdr:nvCxnSpPr>
      <xdr:spPr>
        <a:xfrm>
          <a:off x="13703300" y="1060377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68399</xdr:rowOff>
    </xdr:from>
    <xdr:to>
      <xdr:col>67</xdr:col>
      <xdr:colOff>101600</xdr:colOff>
      <xdr:row>61</xdr:row>
      <xdr:rowOff>169999</xdr:rowOff>
    </xdr:to>
    <xdr:sp macro="" textlink="">
      <xdr:nvSpPr>
        <xdr:cNvPr id="561" name="楕円 560"/>
        <xdr:cNvSpPr/>
      </xdr:nvSpPr>
      <xdr:spPr>
        <a:xfrm>
          <a:off x="12763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119199</xdr:rowOff>
    </xdr:from>
    <xdr:to>
      <xdr:col>71</xdr:col>
      <xdr:colOff>177800</xdr:colOff>
      <xdr:row>61</xdr:row>
      <xdr:rowOff>145324</xdr:rowOff>
    </xdr:to>
    <xdr:cxnSp macro="">
      <xdr:nvCxnSpPr>
        <xdr:cNvPr id="562" name="直線コネクタ 561"/>
        <xdr:cNvCxnSpPr/>
      </xdr:nvCxnSpPr>
      <xdr:spPr>
        <a:xfrm>
          <a:off x="12814300" y="105776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121211</xdr:rowOff>
    </xdr:from>
    <xdr:ext cx="405111" cy="259045"/>
    <xdr:sp macro="" textlink="">
      <xdr:nvSpPr>
        <xdr:cNvPr id="563" name="n_1aveValue【保健センター・保健所】&#10;有形固定資産減価償却率"/>
        <xdr:cNvSpPr txBox="1"/>
      </xdr:nvSpPr>
      <xdr:spPr>
        <a:xfrm>
          <a:off x="152660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119578</xdr:rowOff>
    </xdr:from>
    <xdr:ext cx="405111" cy="259045"/>
    <xdr:sp macro="" textlink="">
      <xdr:nvSpPr>
        <xdr:cNvPr id="564" name="n_2aveValue【保健センター・保健所】&#10;有形固定資産減価償却率"/>
        <xdr:cNvSpPr txBox="1"/>
      </xdr:nvSpPr>
      <xdr:spPr>
        <a:xfrm>
          <a:off x="14389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95086</xdr:rowOff>
    </xdr:from>
    <xdr:ext cx="405111" cy="259045"/>
    <xdr:sp macro="" textlink="">
      <xdr:nvSpPr>
        <xdr:cNvPr id="565" name="n_3aveValue【保健センター・保健所】&#10;有形固定資産減価償却率"/>
        <xdr:cNvSpPr txBox="1"/>
      </xdr:nvSpPr>
      <xdr:spPr>
        <a:xfrm>
          <a:off x="13500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65694</xdr:rowOff>
    </xdr:from>
    <xdr:ext cx="405111" cy="259045"/>
    <xdr:sp macro="" textlink="">
      <xdr:nvSpPr>
        <xdr:cNvPr id="566" name="n_4aveValue【保健センター・保健所】&#10;有形固定資産減価償却率"/>
        <xdr:cNvSpPr txBox="1"/>
      </xdr:nvSpPr>
      <xdr:spPr>
        <a:xfrm>
          <a:off x="12611744" y="1000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66420</xdr:rowOff>
    </xdr:from>
    <xdr:ext cx="405111" cy="259045"/>
    <xdr:sp macro="" textlink="">
      <xdr:nvSpPr>
        <xdr:cNvPr id="567" name="n_1mainValue【保健センター・保健所】&#10;有形固定資産減価償却率"/>
        <xdr:cNvSpPr txBox="1"/>
      </xdr:nvSpPr>
      <xdr:spPr>
        <a:xfrm>
          <a:off x="152660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43560</xdr:rowOff>
    </xdr:from>
    <xdr:ext cx="405111" cy="259045"/>
    <xdr:sp macro="" textlink="">
      <xdr:nvSpPr>
        <xdr:cNvPr id="568" name="n_2mainValue【保健センター・保健所】&#10;有形固定資産減価償却率"/>
        <xdr:cNvSpPr txBox="1"/>
      </xdr:nvSpPr>
      <xdr:spPr>
        <a:xfrm>
          <a:off x="14389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15801</xdr:rowOff>
    </xdr:from>
    <xdr:ext cx="405111" cy="259045"/>
    <xdr:sp macro="" textlink="">
      <xdr:nvSpPr>
        <xdr:cNvPr id="569" name="n_3mainValue【保健センター・保健所】&#10;有形固定資産減価償却率"/>
        <xdr:cNvSpPr txBox="1"/>
      </xdr:nvSpPr>
      <xdr:spPr>
        <a:xfrm>
          <a:off x="13500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161126</xdr:rowOff>
    </xdr:from>
    <xdr:ext cx="405111" cy="259045"/>
    <xdr:sp macro="" textlink="">
      <xdr:nvSpPr>
        <xdr:cNvPr id="570" name="n_4mainValue【保健センター・保健所】&#10;有形固定資産減価償却率"/>
        <xdr:cNvSpPr txBox="1"/>
      </xdr:nvSpPr>
      <xdr:spPr>
        <a:xfrm>
          <a:off x="12611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1" name="直線コネクタ 58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2" name="テキスト ボックス 58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3" name="直線コネクタ 58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4" name="テキスト ボックス 58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5" name="直線コネクタ 58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6" name="テキスト ボックス 58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7" name="直線コネクタ 58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8" name="テキスト ボックス 58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9" name="直線コネクタ 58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0" name="テキスト ボックス 58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1" name="直線コネクタ 59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2" name="テキスト ボックス 591"/>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4" name="テキスト ボックス 59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64</xdr:row>
      <xdr:rowOff>108857</xdr:rowOff>
    </xdr:to>
    <xdr:cxnSp macro="">
      <xdr:nvCxnSpPr>
        <xdr:cNvPr id="596" name="直線コネクタ 595"/>
        <xdr:cNvCxnSpPr/>
      </xdr:nvCxnSpPr>
      <xdr:spPr>
        <a:xfrm flipV="1">
          <a:off x="22160864" y="9633857"/>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7" name="【保健センター・保健所】&#10;一人当たり面積最小値テキスト"/>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8" name="直線コネクタ 597"/>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599" name="【保健センター・保健所】&#10;一人当たり面積最大値テキスト"/>
        <xdr:cNvSpPr txBox="1"/>
      </xdr:nvSpPr>
      <xdr:spPr>
        <a:xfrm>
          <a:off x="22199600" y="94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600" name="直線コネクタ 599"/>
        <xdr:cNvCxnSpPr/>
      </xdr:nvCxnSpPr>
      <xdr:spPr>
        <a:xfrm>
          <a:off x="22072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126292</xdr:rowOff>
    </xdr:from>
    <xdr:ext cx="469744" cy="259045"/>
    <xdr:sp macro="" textlink="">
      <xdr:nvSpPr>
        <xdr:cNvPr id="601" name="【保健センター・保健所】&#10;一人当たり面積平均値テキスト"/>
        <xdr:cNvSpPr txBox="1"/>
      </xdr:nvSpPr>
      <xdr:spPr>
        <a:xfrm>
          <a:off x="22199600" y="10584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147865</xdr:rowOff>
    </xdr:from>
    <xdr:to>
      <xdr:col>116</xdr:col>
      <xdr:colOff>114300</xdr:colOff>
      <xdr:row>62</xdr:row>
      <xdr:rowOff>78015</xdr:rowOff>
    </xdr:to>
    <xdr:sp macro="" textlink="">
      <xdr:nvSpPr>
        <xdr:cNvPr id="602" name="フローチャート: 判断 601"/>
        <xdr:cNvSpPr/>
      </xdr:nvSpPr>
      <xdr:spPr>
        <a:xfrm>
          <a:off x="221107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147865</xdr:rowOff>
    </xdr:from>
    <xdr:to>
      <xdr:col>112</xdr:col>
      <xdr:colOff>38100</xdr:colOff>
      <xdr:row>62</xdr:row>
      <xdr:rowOff>78015</xdr:rowOff>
    </xdr:to>
    <xdr:sp macro="" textlink="">
      <xdr:nvSpPr>
        <xdr:cNvPr id="603" name="フローチャート: 判断 602"/>
        <xdr:cNvSpPr/>
      </xdr:nvSpPr>
      <xdr:spPr>
        <a:xfrm>
          <a:off x="21272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4" name="フローチャート: 判断 603"/>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5" name="フローチャート: 判断 604"/>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6" name="フローチャート: 判断 605"/>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14515</xdr:rowOff>
    </xdr:from>
    <xdr:to>
      <xdr:col>116</xdr:col>
      <xdr:colOff>114300</xdr:colOff>
      <xdr:row>60</xdr:row>
      <xdr:rowOff>116115</xdr:rowOff>
    </xdr:to>
    <xdr:sp macro="" textlink="">
      <xdr:nvSpPr>
        <xdr:cNvPr id="612" name="楕円 611"/>
        <xdr:cNvSpPr/>
      </xdr:nvSpPr>
      <xdr:spPr>
        <a:xfrm>
          <a:off x="221107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37392</xdr:rowOff>
    </xdr:from>
    <xdr:ext cx="469744" cy="259045"/>
    <xdr:sp macro="" textlink="">
      <xdr:nvSpPr>
        <xdr:cNvPr id="613" name="【保健センター・保健所】&#10;一人当たり面積該当値テキスト"/>
        <xdr:cNvSpPr txBox="1"/>
      </xdr:nvSpPr>
      <xdr:spPr>
        <a:xfrm>
          <a:off x="22199600" y="1015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25400</xdr:rowOff>
    </xdr:from>
    <xdr:to>
      <xdr:col>112</xdr:col>
      <xdr:colOff>38100</xdr:colOff>
      <xdr:row>60</xdr:row>
      <xdr:rowOff>127000</xdr:rowOff>
    </xdr:to>
    <xdr:sp macro="" textlink="">
      <xdr:nvSpPr>
        <xdr:cNvPr id="614" name="楕円 613"/>
        <xdr:cNvSpPr/>
      </xdr:nvSpPr>
      <xdr:spPr>
        <a:xfrm>
          <a:off x="21272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65315</xdr:rowOff>
    </xdr:from>
    <xdr:to>
      <xdr:col>116</xdr:col>
      <xdr:colOff>63500</xdr:colOff>
      <xdr:row>60</xdr:row>
      <xdr:rowOff>76200</xdr:rowOff>
    </xdr:to>
    <xdr:cxnSp macro="">
      <xdr:nvCxnSpPr>
        <xdr:cNvPr id="615" name="直線コネクタ 614"/>
        <xdr:cNvCxnSpPr/>
      </xdr:nvCxnSpPr>
      <xdr:spPr>
        <a:xfrm flipV="1">
          <a:off x="21323300" y="103523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47172</xdr:rowOff>
    </xdr:from>
    <xdr:to>
      <xdr:col>107</xdr:col>
      <xdr:colOff>101600</xdr:colOff>
      <xdr:row>60</xdr:row>
      <xdr:rowOff>148772</xdr:rowOff>
    </xdr:to>
    <xdr:sp macro="" textlink="">
      <xdr:nvSpPr>
        <xdr:cNvPr id="616" name="楕円 615"/>
        <xdr:cNvSpPr/>
      </xdr:nvSpPr>
      <xdr:spPr>
        <a:xfrm>
          <a:off x="20383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76200</xdr:rowOff>
    </xdr:from>
    <xdr:to>
      <xdr:col>111</xdr:col>
      <xdr:colOff>177800</xdr:colOff>
      <xdr:row>60</xdr:row>
      <xdr:rowOff>97972</xdr:rowOff>
    </xdr:to>
    <xdr:cxnSp macro="">
      <xdr:nvCxnSpPr>
        <xdr:cNvPr id="617" name="直線コネクタ 616"/>
        <xdr:cNvCxnSpPr/>
      </xdr:nvCxnSpPr>
      <xdr:spPr>
        <a:xfrm flipV="1">
          <a:off x="20434300" y="103632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58057</xdr:rowOff>
    </xdr:from>
    <xdr:to>
      <xdr:col>102</xdr:col>
      <xdr:colOff>165100</xdr:colOff>
      <xdr:row>60</xdr:row>
      <xdr:rowOff>159657</xdr:rowOff>
    </xdr:to>
    <xdr:sp macro="" textlink="">
      <xdr:nvSpPr>
        <xdr:cNvPr id="618" name="楕円 617"/>
        <xdr:cNvSpPr/>
      </xdr:nvSpPr>
      <xdr:spPr>
        <a:xfrm>
          <a:off x="19494500" y="1034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97972</xdr:rowOff>
    </xdr:from>
    <xdr:to>
      <xdr:col>107</xdr:col>
      <xdr:colOff>50800</xdr:colOff>
      <xdr:row>60</xdr:row>
      <xdr:rowOff>108857</xdr:rowOff>
    </xdr:to>
    <xdr:cxnSp macro="">
      <xdr:nvCxnSpPr>
        <xdr:cNvPr id="619" name="直線コネクタ 618"/>
        <xdr:cNvCxnSpPr/>
      </xdr:nvCxnSpPr>
      <xdr:spPr>
        <a:xfrm flipV="1">
          <a:off x="19545300" y="103849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68943</xdr:rowOff>
    </xdr:from>
    <xdr:to>
      <xdr:col>98</xdr:col>
      <xdr:colOff>38100</xdr:colOff>
      <xdr:row>60</xdr:row>
      <xdr:rowOff>170543</xdr:rowOff>
    </xdr:to>
    <xdr:sp macro="" textlink="">
      <xdr:nvSpPr>
        <xdr:cNvPr id="620" name="楕円 619"/>
        <xdr:cNvSpPr/>
      </xdr:nvSpPr>
      <xdr:spPr>
        <a:xfrm>
          <a:off x="18605500" y="1035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108857</xdr:rowOff>
    </xdr:from>
    <xdr:to>
      <xdr:col>102</xdr:col>
      <xdr:colOff>114300</xdr:colOff>
      <xdr:row>60</xdr:row>
      <xdr:rowOff>119743</xdr:rowOff>
    </xdr:to>
    <xdr:cxnSp macro="">
      <xdr:nvCxnSpPr>
        <xdr:cNvPr id="621" name="直線コネクタ 620"/>
        <xdr:cNvCxnSpPr/>
      </xdr:nvCxnSpPr>
      <xdr:spPr>
        <a:xfrm flipV="1">
          <a:off x="18656300" y="103958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69142</xdr:rowOff>
    </xdr:from>
    <xdr:ext cx="469744" cy="259045"/>
    <xdr:sp macro="" textlink="">
      <xdr:nvSpPr>
        <xdr:cNvPr id="622" name="n_1aveValue【保健センター・保健所】&#10;一人当たり面積"/>
        <xdr:cNvSpPr txBox="1"/>
      </xdr:nvSpPr>
      <xdr:spPr>
        <a:xfrm>
          <a:off x="210757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23" name="n_2aveValue【保健センター・保健所】&#10;一人当たり面積"/>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24" name="n_3aveValue【保健センター・保健所】&#10;一人当たり面積"/>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5" name="n_4aveValue【保健センター・保健所】&#10;一人当たり面積"/>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143527</xdr:rowOff>
    </xdr:from>
    <xdr:ext cx="469744" cy="259045"/>
    <xdr:sp macro="" textlink="">
      <xdr:nvSpPr>
        <xdr:cNvPr id="626" name="n_1mainValue【保健センター・保健所】&#10;一人当たり面積"/>
        <xdr:cNvSpPr txBox="1"/>
      </xdr:nvSpPr>
      <xdr:spPr>
        <a:xfrm>
          <a:off x="210757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165299</xdr:rowOff>
    </xdr:from>
    <xdr:ext cx="469744" cy="259045"/>
    <xdr:sp macro="" textlink="">
      <xdr:nvSpPr>
        <xdr:cNvPr id="627" name="n_2mainValue【保健センター・保健所】&#10;一人当たり面積"/>
        <xdr:cNvSpPr txBox="1"/>
      </xdr:nvSpPr>
      <xdr:spPr>
        <a:xfrm>
          <a:off x="20199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4734</xdr:rowOff>
    </xdr:from>
    <xdr:ext cx="469744" cy="259045"/>
    <xdr:sp macro="" textlink="">
      <xdr:nvSpPr>
        <xdr:cNvPr id="628" name="n_3mainValue【保健センター・保健所】&#10;一人当たり面積"/>
        <xdr:cNvSpPr txBox="1"/>
      </xdr:nvSpPr>
      <xdr:spPr>
        <a:xfrm>
          <a:off x="19310427"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15620</xdr:rowOff>
    </xdr:from>
    <xdr:ext cx="469744" cy="259045"/>
    <xdr:sp macro="" textlink="">
      <xdr:nvSpPr>
        <xdr:cNvPr id="629" name="n_4mainValue【保健センター・保健所】&#10;一人当たり面積"/>
        <xdr:cNvSpPr txBox="1"/>
      </xdr:nvSpPr>
      <xdr:spPr>
        <a:xfrm>
          <a:off x="18421427" y="1013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8" name="テキスト ボックス 6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9" name="直線コネクタ 6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0" name="テキスト ボックス 63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1" name="直線コネクタ 64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2" name="テキスト ボックス 641"/>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3" name="直線コネクタ 64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4" name="テキスト ボックス 64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5" name="直線コネクタ 64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6" name="テキスト ボックス 64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7" name="直線コネクタ 64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8" name="テキスト ボックス 64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9" name="直線コネクタ 64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0" name="テキスト ボックス 64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2" name="テキスト ボックス 651"/>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70486</xdr:rowOff>
    </xdr:from>
    <xdr:to>
      <xdr:col>85</xdr:col>
      <xdr:colOff>126364</xdr:colOff>
      <xdr:row>86</xdr:row>
      <xdr:rowOff>78105</xdr:rowOff>
    </xdr:to>
    <xdr:cxnSp macro="">
      <xdr:nvCxnSpPr>
        <xdr:cNvPr id="654" name="直線コネクタ 653"/>
        <xdr:cNvCxnSpPr/>
      </xdr:nvCxnSpPr>
      <xdr:spPr>
        <a:xfrm flipV="1">
          <a:off x="16318864" y="13272136"/>
          <a:ext cx="0" cy="1550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81932</xdr:rowOff>
    </xdr:from>
    <xdr:ext cx="405111" cy="259045"/>
    <xdr:sp macro="" textlink="">
      <xdr:nvSpPr>
        <xdr:cNvPr id="655" name="【消防施設】&#10;有形固定資産減価償却率最小値テキスト"/>
        <xdr:cNvSpPr txBox="1"/>
      </xdr:nvSpPr>
      <xdr:spPr>
        <a:xfrm>
          <a:off x="16357600"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78105</xdr:rowOff>
    </xdr:from>
    <xdr:to>
      <xdr:col>86</xdr:col>
      <xdr:colOff>25400</xdr:colOff>
      <xdr:row>86</xdr:row>
      <xdr:rowOff>78105</xdr:rowOff>
    </xdr:to>
    <xdr:cxnSp macro="">
      <xdr:nvCxnSpPr>
        <xdr:cNvPr id="656" name="直線コネクタ 655"/>
        <xdr:cNvCxnSpPr/>
      </xdr:nvCxnSpPr>
      <xdr:spPr>
        <a:xfrm>
          <a:off x="16230600" y="1482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17163</xdr:rowOff>
    </xdr:from>
    <xdr:ext cx="405111" cy="259045"/>
    <xdr:sp macro="" textlink="">
      <xdr:nvSpPr>
        <xdr:cNvPr id="657" name="【消防施設】&#10;有形固定資産減価償却率最大値テキスト"/>
        <xdr:cNvSpPr txBox="1"/>
      </xdr:nvSpPr>
      <xdr:spPr>
        <a:xfrm>
          <a:off x="16357600"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70486</xdr:rowOff>
    </xdr:from>
    <xdr:to>
      <xdr:col>86</xdr:col>
      <xdr:colOff>25400</xdr:colOff>
      <xdr:row>77</xdr:row>
      <xdr:rowOff>70486</xdr:rowOff>
    </xdr:to>
    <xdr:cxnSp macro="">
      <xdr:nvCxnSpPr>
        <xdr:cNvPr id="658" name="直線コネクタ 657"/>
        <xdr:cNvCxnSpPr/>
      </xdr:nvCxnSpPr>
      <xdr:spPr>
        <a:xfrm>
          <a:off x="16230600" y="1327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59" name="【消防施設】&#10;有形固定資産減価償却率平均値テキスト"/>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0" name="フローチャート: 判断 659"/>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149225</xdr:rowOff>
    </xdr:from>
    <xdr:to>
      <xdr:col>81</xdr:col>
      <xdr:colOff>101600</xdr:colOff>
      <xdr:row>82</xdr:row>
      <xdr:rowOff>79375</xdr:rowOff>
    </xdr:to>
    <xdr:sp macro="" textlink="">
      <xdr:nvSpPr>
        <xdr:cNvPr id="661" name="フローチャート: 判断 660"/>
        <xdr:cNvSpPr/>
      </xdr:nvSpPr>
      <xdr:spPr>
        <a:xfrm>
          <a:off x="15430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62" name="フローチャート: 判断 661"/>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160655</xdr:rowOff>
    </xdr:from>
    <xdr:to>
      <xdr:col>72</xdr:col>
      <xdr:colOff>38100</xdr:colOff>
      <xdr:row>82</xdr:row>
      <xdr:rowOff>90805</xdr:rowOff>
    </xdr:to>
    <xdr:sp macro="" textlink="">
      <xdr:nvSpPr>
        <xdr:cNvPr id="663" name="フローチャート: 判断 662"/>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151130</xdr:rowOff>
    </xdr:from>
    <xdr:to>
      <xdr:col>67</xdr:col>
      <xdr:colOff>101600</xdr:colOff>
      <xdr:row>82</xdr:row>
      <xdr:rowOff>81280</xdr:rowOff>
    </xdr:to>
    <xdr:sp macro="" textlink="">
      <xdr:nvSpPr>
        <xdr:cNvPr id="664" name="フローチャート: 判断 663"/>
        <xdr:cNvSpPr/>
      </xdr:nvSpPr>
      <xdr:spPr>
        <a:xfrm>
          <a:off x="12763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5" name="テキスト ボックス 66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6" name="テキスト ボックス 66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7" name="テキスト ボックス 66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8" name="テキスト ボックス 66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9" name="テキスト ボックス 66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52070</xdr:rowOff>
    </xdr:from>
    <xdr:to>
      <xdr:col>85</xdr:col>
      <xdr:colOff>177800</xdr:colOff>
      <xdr:row>80</xdr:row>
      <xdr:rowOff>153670</xdr:rowOff>
    </xdr:to>
    <xdr:sp macro="" textlink="">
      <xdr:nvSpPr>
        <xdr:cNvPr id="670" name="楕円 669"/>
        <xdr:cNvSpPr/>
      </xdr:nvSpPr>
      <xdr:spPr>
        <a:xfrm>
          <a:off x="162687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74947</xdr:rowOff>
    </xdr:from>
    <xdr:ext cx="405111" cy="259045"/>
    <xdr:sp macro="" textlink="">
      <xdr:nvSpPr>
        <xdr:cNvPr id="671" name="【消防施設】&#10;有形固定資産減価償却率該当値テキスト"/>
        <xdr:cNvSpPr txBox="1"/>
      </xdr:nvSpPr>
      <xdr:spPr>
        <a:xfrm>
          <a:off x="16357600"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6350</xdr:rowOff>
    </xdr:from>
    <xdr:to>
      <xdr:col>81</xdr:col>
      <xdr:colOff>101600</xdr:colOff>
      <xdr:row>80</xdr:row>
      <xdr:rowOff>107950</xdr:rowOff>
    </xdr:to>
    <xdr:sp macro="" textlink="">
      <xdr:nvSpPr>
        <xdr:cNvPr id="672" name="楕円 671"/>
        <xdr:cNvSpPr/>
      </xdr:nvSpPr>
      <xdr:spPr>
        <a:xfrm>
          <a:off x="154305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57150</xdr:rowOff>
    </xdr:from>
    <xdr:to>
      <xdr:col>85</xdr:col>
      <xdr:colOff>127000</xdr:colOff>
      <xdr:row>80</xdr:row>
      <xdr:rowOff>102870</xdr:rowOff>
    </xdr:to>
    <xdr:cxnSp macro="">
      <xdr:nvCxnSpPr>
        <xdr:cNvPr id="673" name="直線コネクタ 672"/>
        <xdr:cNvCxnSpPr/>
      </xdr:nvCxnSpPr>
      <xdr:spPr>
        <a:xfrm>
          <a:off x="15481300" y="137731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21589</xdr:rowOff>
    </xdr:from>
    <xdr:to>
      <xdr:col>76</xdr:col>
      <xdr:colOff>165100</xdr:colOff>
      <xdr:row>85</xdr:row>
      <xdr:rowOff>123189</xdr:rowOff>
    </xdr:to>
    <xdr:sp macro="" textlink="">
      <xdr:nvSpPr>
        <xdr:cNvPr id="674" name="楕円 673"/>
        <xdr:cNvSpPr/>
      </xdr:nvSpPr>
      <xdr:spPr>
        <a:xfrm>
          <a:off x="1454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57150</xdr:rowOff>
    </xdr:from>
    <xdr:to>
      <xdr:col>81</xdr:col>
      <xdr:colOff>50800</xdr:colOff>
      <xdr:row>85</xdr:row>
      <xdr:rowOff>72389</xdr:rowOff>
    </xdr:to>
    <xdr:cxnSp macro="">
      <xdr:nvCxnSpPr>
        <xdr:cNvPr id="675" name="直線コネクタ 674"/>
        <xdr:cNvCxnSpPr/>
      </xdr:nvCxnSpPr>
      <xdr:spPr>
        <a:xfrm flipV="1">
          <a:off x="14592300" y="13773150"/>
          <a:ext cx="889000" cy="87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166370</xdr:rowOff>
    </xdr:from>
    <xdr:to>
      <xdr:col>72</xdr:col>
      <xdr:colOff>38100</xdr:colOff>
      <xdr:row>85</xdr:row>
      <xdr:rowOff>96520</xdr:rowOff>
    </xdr:to>
    <xdr:sp macro="" textlink="">
      <xdr:nvSpPr>
        <xdr:cNvPr id="676" name="楕円 675"/>
        <xdr:cNvSpPr/>
      </xdr:nvSpPr>
      <xdr:spPr>
        <a:xfrm>
          <a:off x="13652500" y="145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45720</xdr:rowOff>
    </xdr:from>
    <xdr:to>
      <xdr:col>76</xdr:col>
      <xdr:colOff>114300</xdr:colOff>
      <xdr:row>85</xdr:row>
      <xdr:rowOff>72389</xdr:rowOff>
    </xdr:to>
    <xdr:cxnSp macro="">
      <xdr:nvCxnSpPr>
        <xdr:cNvPr id="677" name="直線コネクタ 676"/>
        <xdr:cNvCxnSpPr/>
      </xdr:nvCxnSpPr>
      <xdr:spPr>
        <a:xfrm>
          <a:off x="13703300" y="146189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135889</xdr:rowOff>
    </xdr:from>
    <xdr:to>
      <xdr:col>67</xdr:col>
      <xdr:colOff>101600</xdr:colOff>
      <xdr:row>85</xdr:row>
      <xdr:rowOff>66039</xdr:rowOff>
    </xdr:to>
    <xdr:sp macro="" textlink="">
      <xdr:nvSpPr>
        <xdr:cNvPr id="678" name="楕円 677"/>
        <xdr:cNvSpPr/>
      </xdr:nvSpPr>
      <xdr:spPr>
        <a:xfrm>
          <a:off x="12763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45720</xdr:rowOff>
    </xdr:to>
    <xdr:cxnSp macro="">
      <xdr:nvCxnSpPr>
        <xdr:cNvPr id="679" name="直線コネクタ 678"/>
        <xdr:cNvCxnSpPr/>
      </xdr:nvCxnSpPr>
      <xdr:spPr>
        <a:xfrm>
          <a:off x="12814300" y="145884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70502</xdr:rowOff>
    </xdr:from>
    <xdr:ext cx="405111" cy="259045"/>
    <xdr:sp macro="" textlink="">
      <xdr:nvSpPr>
        <xdr:cNvPr id="680" name="n_1aveValue【消防施設】&#10;有形固定資産減価償却率"/>
        <xdr:cNvSpPr txBox="1"/>
      </xdr:nvSpPr>
      <xdr:spPr>
        <a:xfrm>
          <a:off x="152660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81" name="n_2aveValue【消防施設】&#10;有形固定資産減価償却率"/>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107332</xdr:rowOff>
    </xdr:from>
    <xdr:ext cx="405111" cy="259045"/>
    <xdr:sp macro="" textlink="">
      <xdr:nvSpPr>
        <xdr:cNvPr id="682" name="n_3aveValue【消防施設】&#10;有形固定資産減価償却率"/>
        <xdr:cNvSpPr txBox="1"/>
      </xdr:nvSpPr>
      <xdr:spPr>
        <a:xfrm>
          <a:off x="13500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97807</xdr:rowOff>
    </xdr:from>
    <xdr:ext cx="405111" cy="259045"/>
    <xdr:sp macro="" textlink="">
      <xdr:nvSpPr>
        <xdr:cNvPr id="683" name="n_4aveValue【消防施設】&#10;有形固定資産減価償却率"/>
        <xdr:cNvSpPr txBox="1"/>
      </xdr:nvSpPr>
      <xdr:spPr>
        <a:xfrm>
          <a:off x="12611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124477</xdr:rowOff>
    </xdr:from>
    <xdr:ext cx="405111" cy="259045"/>
    <xdr:sp macro="" textlink="">
      <xdr:nvSpPr>
        <xdr:cNvPr id="684" name="n_1mainValue【消防施設】&#10;有形固定資産減価償却率"/>
        <xdr:cNvSpPr txBox="1"/>
      </xdr:nvSpPr>
      <xdr:spPr>
        <a:xfrm>
          <a:off x="1526604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114316</xdr:rowOff>
    </xdr:from>
    <xdr:ext cx="405111" cy="259045"/>
    <xdr:sp macro="" textlink="">
      <xdr:nvSpPr>
        <xdr:cNvPr id="685" name="n_2mainValue【消防施設】&#10;有形固定資産減価償却率"/>
        <xdr:cNvSpPr txBox="1"/>
      </xdr:nvSpPr>
      <xdr:spPr>
        <a:xfrm>
          <a:off x="14389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87647</xdr:rowOff>
    </xdr:from>
    <xdr:ext cx="405111" cy="259045"/>
    <xdr:sp macro="" textlink="">
      <xdr:nvSpPr>
        <xdr:cNvPr id="686" name="n_3mainValue【消防施設】&#10;有形固定資産減価償却率"/>
        <xdr:cNvSpPr txBox="1"/>
      </xdr:nvSpPr>
      <xdr:spPr>
        <a:xfrm>
          <a:off x="13500744" y="1466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57166</xdr:rowOff>
    </xdr:from>
    <xdr:ext cx="405111" cy="259045"/>
    <xdr:sp macro="" textlink="">
      <xdr:nvSpPr>
        <xdr:cNvPr id="687" name="n_4mainValue【消防施設】&#10;有形固定資産減価償却率"/>
        <xdr:cNvSpPr txBox="1"/>
      </xdr:nvSpPr>
      <xdr:spPr>
        <a:xfrm>
          <a:off x="12611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8" name="正方形/長方形 6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9" name="正方形/長方形 6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0" name="正方形/長方形 6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1" name="正方形/長方形 6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2" name="正方形/長方形 6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3" name="正方形/長方形 6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4" name="正方形/長方形 6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5" name="正方形/長方形 6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6" name="テキスト ボックス 6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7" name="直線コネクタ 6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8" name="直線コネクタ 697"/>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9" name="テキスト ボックス 698"/>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0" name="直線コネクタ 69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1" name="テキスト ボックス 70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02" name="直線コネクタ 701"/>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3" name="テキスト ボックス 702"/>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32386</xdr:rowOff>
    </xdr:from>
    <xdr:to>
      <xdr:col>116</xdr:col>
      <xdr:colOff>62864</xdr:colOff>
      <xdr:row>85</xdr:row>
      <xdr:rowOff>55245</xdr:rowOff>
    </xdr:to>
    <xdr:cxnSp macro="">
      <xdr:nvCxnSpPr>
        <xdr:cNvPr id="707" name="直線コネクタ 706"/>
        <xdr:cNvCxnSpPr/>
      </xdr:nvCxnSpPr>
      <xdr:spPr>
        <a:xfrm flipV="1">
          <a:off x="22160864" y="13405486"/>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59072</xdr:rowOff>
    </xdr:from>
    <xdr:ext cx="469744" cy="259045"/>
    <xdr:sp macro="" textlink="">
      <xdr:nvSpPr>
        <xdr:cNvPr id="708" name="【消防施設】&#10;一人当たり面積最小値テキスト"/>
        <xdr:cNvSpPr txBox="1"/>
      </xdr:nvSpPr>
      <xdr:spPr>
        <a:xfrm>
          <a:off x="22199600"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55245</xdr:rowOff>
    </xdr:from>
    <xdr:to>
      <xdr:col>116</xdr:col>
      <xdr:colOff>152400</xdr:colOff>
      <xdr:row>85</xdr:row>
      <xdr:rowOff>55245</xdr:rowOff>
    </xdr:to>
    <xdr:cxnSp macro="">
      <xdr:nvCxnSpPr>
        <xdr:cNvPr id="709" name="直線コネクタ 708"/>
        <xdr:cNvCxnSpPr/>
      </xdr:nvCxnSpPr>
      <xdr:spPr>
        <a:xfrm>
          <a:off x="22072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150513</xdr:rowOff>
    </xdr:from>
    <xdr:ext cx="469744" cy="259045"/>
    <xdr:sp macro="" textlink="">
      <xdr:nvSpPr>
        <xdr:cNvPr id="710" name="【消防施設】&#10;一人当たり面積最大値テキスト"/>
        <xdr:cNvSpPr txBox="1"/>
      </xdr:nvSpPr>
      <xdr:spPr>
        <a:xfrm>
          <a:off x="22199600" y="131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32386</xdr:rowOff>
    </xdr:from>
    <xdr:to>
      <xdr:col>116</xdr:col>
      <xdr:colOff>152400</xdr:colOff>
      <xdr:row>78</xdr:row>
      <xdr:rowOff>32386</xdr:rowOff>
    </xdr:to>
    <xdr:cxnSp macro="">
      <xdr:nvCxnSpPr>
        <xdr:cNvPr id="711" name="直線コネクタ 710"/>
        <xdr:cNvCxnSpPr/>
      </xdr:nvCxnSpPr>
      <xdr:spPr>
        <a:xfrm>
          <a:off x="22072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34307</xdr:rowOff>
    </xdr:from>
    <xdr:ext cx="469744" cy="259045"/>
    <xdr:sp macro="" textlink="">
      <xdr:nvSpPr>
        <xdr:cNvPr id="712" name="【消防施設】&#10;一人当たり面積平均値テキスト"/>
        <xdr:cNvSpPr txBox="1"/>
      </xdr:nvSpPr>
      <xdr:spPr>
        <a:xfrm>
          <a:off x="22199600" y="1409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55880</xdr:rowOff>
    </xdr:from>
    <xdr:to>
      <xdr:col>116</xdr:col>
      <xdr:colOff>114300</xdr:colOff>
      <xdr:row>82</xdr:row>
      <xdr:rowOff>157480</xdr:rowOff>
    </xdr:to>
    <xdr:sp macro="" textlink="">
      <xdr:nvSpPr>
        <xdr:cNvPr id="713" name="フローチャート: 判断 712"/>
        <xdr:cNvSpPr/>
      </xdr:nvSpPr>
      <xdr:spPr>
        <a:xfrm>
          <a:off x="22110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38736</xdr:rowOff>
    </xdr:from>
    <xdr:to>
      <xdr:col>112</xdr:col>
      <xdr:colOff>38100</xdr:colOff>
      <xdr:row>82</xdr:row>
      <xdr:rowOff>140336</xdr:rowOff>
    </xdr:to>
    <xdr:sp macro="" textlink="">
      <xdr:nvSpPr>
        <xdr:cNvPr id="714" name="フローチャート: 判断 713"/>
        <xdr:cNvSpPr/>
      </xdr:nvSpPr>
      <xdr:spPr>
        <a:xfrm>
          <a:off x="212725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90170</xdr:rowOff>
    </xdr:from>
    <xdr:to>
      <xdr:col>107</xdr:col>
      <xdr:colOff>101600</xdr:colOff>
      <xdr:row>83</xdr:row>
      <xdr:rowOff>20320</xdr:rowOff>
    </xdr:to>
    <xdr:sp macro="" textlink="">
      <xdr:nvSpPr>
        <xdr:cNvPr id="715" name="フローチャート: 判断 714"/>
        <xdr:cNvSpPr/>
      </xdr:nvSpPr>
      <xdr:spPr>
        <a:xfrm>
          <a:off x="2038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44450</xdr:rowOff>
    </xdr:from>
    <xdr:to>
      <xdr:col>102</xdr:col>
      <xdr:colOff>165100</xdr:colOff>
      <xdr:row>82</xdr:row>
      <xdr:rowOff>146050</xdr:rowOff>
    </xdr:to>
    <xdr:sp macro="" textlink="">
      <xdr:nvSpPr>
        <xdr:cNvPr id="716" name="フローチャート: 判断 715"/>
        <xdr:cNvSpPr/>
      </xdr:nvSpPr>
      <xdr:spPr>
        <a:xfrm>
          <a:off x="19494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21589</xdr:rowOff>
    </xdr:from>
    <xdr:to>
      <xdr:col>98</xdr:col>
      <xdr:colOff>38100</xdr:colOff>
      <xdr:row>82</xdr:row>
      <xdr:rowOff>123189</xdr:rowOff>
    </xdr:to>
    <xdr:sp macro="" textlink="">
      <xdr:nvSpPr>
        <xdr:cNvPr id="717" name="フローチャート: 判断 716"/>
        <xdr:cNvSpPr/>
      </xdr:nvSpPr>
      <xdr:spPr>
        <a:xfrm>
          <a:off x="18605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4445</xdr:rowOff>
    </xdr:from>
    <xdr:to>
      <xdr:col>116</xdr:col>
      <xdr:colOff>114300</xdr:colOff>
      <xdr:row>81</xdr:row>
      <xdr:rowOff>106045</xdr:rowOff>
    </xdr:to>
    <xdr:sp macro="" textlink="">
      <xdr:nvSpPr>
        <xdr:cNvPr id="723" name="楕円 722"/>
        <xdr:cNvSpPr/>
      </xdr:nvSpPr>
      <xdr:spPr>
        <a:xfrm>
          <a:off x="221107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27322</xdr:rowOff>
    </xdr:from>
    <xdr:ext cx="469744" cy="259045"/>
    <xdr:sp macro="" textlink="">
      <xdr:nvSpPr>
        <xdr:cNvPr id="724" name="【消防施設】&#10;一人当たり面積該当値テキスト"/>
        <xdr:cNvSpPr txBox="1"/>
      </xdr:nvSpPr>
      <xdr:spPr>
        <a:xfrm>
          <a:off x="22199600"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158750</xdr:rowOff>
    </xdr:from>
    <xdr:to>
      <xdr:col>112</xdr:col>
      <xdr:colOff>38100</xdr:colOff>
      <xdr:row>81</xdr:row>
      <xdr:rowOff>88900</xdr:rowOff>
    </xdr:to>
    <xdr:sp macro="" textlink="">
      <xdr:nvSpPr>
        <xdr:cNvPr id="725" name="楕円 724"/>
        <xdr:cNvSpPr/>
      </xdr:nvSpPr>
      <xdr:spPr>
        <a:xfrm>
          <a:off x="21272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38100</xdr:rowOff>
    </xdr:from>
    <xdr:to>
      <xdr:col>116</xdr:col>
      <xdr:colOff>63500</xdr:colOff>
      <xdr:row>81</xdr:row>
      <xdr:rowOff>55245</xdr:rowOff>
    </xdr:to>
    <xdr:cxnSp macro="">
      <xdr:nvCxnSpPr>
        <xdr:cNvPr id="726" name="直線コネクタ 725"/>
        <xdr:cNvCxnSpPr/>
      </xdr:nvCxnSpPr>
      <xdr:spPr>
        <a:xfrm>
          <a:off x="21323300" y="1392555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xdr:rowOff>
    </xdr:from>
    <xdr:to>
      <xdr:col>107</xdr:col>
      <xdr:colOff>101600</xdr:colOff>
      <xdr:row>83</xdr:row>
      <xdr:rowOff>106045</xdr:rowOff>
    </xdr:to>
    <xdr:sp macro="" textlink="">
      <xdr:nvSpPr>
        <xdr:cNvPr id="727" name="楕円 726"/>
        <xdr:cNvSpPr/>
      </xdr:nvSpPr>
      <xdr:spPr>
        <a:xfrm>
          <a:off x="20383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38100</xdr:rowOff>
    </xdr:from>
    <xdr:to>
      <xdr:col>111</xdr:col>
      <xdr:colOff>177800</xdr:colOff>
      <xdr:row>83</xdr:row>
      <xdr:rowOff>55245</xdr:rowOff>
    </xdr:to>
    <xdr:cxnSp macro="">
      <xdr:nvCxnSpPr>
        <xdr:cNvPr id="728" name="直線コネクタ 727"/>
        <xdr:cNvCxnSpPr/>
      </xdr:nvCxnSpPr>
      <xdr:spPr>
        <a:xfrm flipV="1">
          <a:off x="20434300" y="13925550"/>
          <a:ext cx="889000" cy="36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10161</xdr:rowOff>
    </xdr:from>
    <xdr:to>
      <xdr:col>102</xdr:col>
      <xdr:colOff>165100</xdr:colOff>
      <xdr:row>83</xdr:row>
      <xdr:rowOff>111761</xdr:rowOff>
    </xdr:to>
    <xdr:sp macro="" textlink="">
      <xdr:nvSpPr>
        <xdr:cNvPr id="729" name="楕円 728"/>
        <xdr:cNvSpPr/>
      </xdr:nvSpPr>
      <xdr:spPr>
        <a:xfrm>
          <a:off x="19494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55245</xdr:rowOff>
    </xdr:from>
    <xdr:to>
      <xdr:col>107</xdr:col>
      <xdr:colOff>50800</xdr:colOff>
      <xdr:row>83</xdr:row>
      <xdr:rowOff>60961</xdr:rowOff>
    </xdr:to>
    <xdr:cxnSp macro="">
      <xdr:nvCxnSpPr>
        <xdr:cNvPr id="730" name="直線コネクタ 729"/>
        <xdr:cNvCxnSpPr/>
      </xdr:nvCxnSpPr>
      <xdr:spPr>
        <a:xfrm flipV="1">
          <a:off x="19545300" y="142855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xdr:rowOff>
    </xdr:from>
    <xdr:to>
      <xdr:col>98</xdr:col>
      <xdr:colOff>38100</xdr:colOff>
      <xdr:row>83</xdr:row>
      <xdr:rowOff>117475</xdr:rowOff>
    </xdr:to>
    <xdr:sp macro="" textlink="">
      <xdr:nvSpPr>
        <xdr:cNvPr id="731" name="楕円 730"/>
        <xdr:cNvSpPr/>
      </xdr:nvSpPr>
      <xdr:spPr>
        <a:xfrm>
          <a:off x="18605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60961</xdr:rowOff>
    </xdr:from>
    <xdr:to>
      <xdr:col>102</xdr:col>
      <xdr:colOff>114300</xdr:colOff>
      <xdr:row>83</xdr:row>
      <xdr:rowOff>66675</xdr:rowOff>
    </xdr:to>
    <xdr:cxnSp macro="">
      <xdr:nvCxnSpPr>
        <xdr:cNvPr id="732" name="直線コネクタ 731"/>
        <xdr:cNvCxnSpPr/>
      </xdr:nvCxnSpPr>
      <xdr:spPr>
        <a:xfrm flipV="1">
          <a:off x="18656300" y="142913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131463</xdr:rowOff>
    </xdr:from>
    <xdr:ext cx="469744" cy="259045"/>
    <xdr:sp macro="" textlink="">
      <xdr:nvSpPr>
        <xdr:cNvPr id="733" name="n_1aveValue【消防施設】&#10;一人当たり面積"/>
        <xdr:cNvSpPr txBox="1"/>
      </xdr:nvSpPr>
      <xdr:spPr>
        <a:xfrm>
          <a:off x="21075727" y="1419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36847</xdr:rowOff>
    </xdr:from>
    <xdr:ext cx="469744" cy="259045"/>
    <xdr:sp macro="" textlink="">
      <xdr:nvSpPr>
        <xdr:cNvPr id="734" name="n_2aveValue【消防施設】&#10;一人当たり面積"/>
        <xdr:cNvSpPr txBox="1"/>
      </xdr:nvSpPr>
      <xdr:spPr>
        <a:xfrm>
          <a:off x="20199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162577</xdr:rowOff>
    </xdr:from>
    <xdr:ext cx="469744" cy="259045"/>
    <xdr:sp macro="" textlink="">
      <xdr:nvSpPr>
        <xdr:cNvPr id="735" name="n_3aveValue【消防施設】&#10;一人当たり面積"/>
        <xdr:cNvSpPr txBox="1"/>
      </xdr:nvSpPr>
      <xdr:spPr>
        <a:xfrm>
          <a:off x="19310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139716</xdr:rowOff>
    </xdr:from>
    <xdr:ext cx="469744" cy="259045"/>
    <xdr:sp macro="" textlink="">
      <xdr:nvSpPr>
        <xdr:cNvPr id="736" name="n_4aveValue【消防施設】&#10;一人当たり面積"/>
        <xdr:cNvSpPr txBox="1"/>
      </xdr:nvSpPr>
      <xdr:spPr>
        <a:xfrm>
          <a:off x="18421427" y="1385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105427</xdr:rowOff>
    </xdr:from>
    <xdr:ext cx="469744" cy="259045"/>
    <xdr:sp macro="" textlink="">
      <xdr:nvSpPr>
        <xdr:cNvPr id="737" name="n_1mainValue【消防施設】&#10;一人当たり面積"/>
        <xdr:cNvSpPr txBox="1"/>
      </xdr:nvSpPr>
      <xdr:spPr>
        <a:xfrm>
          <a:off x="21075727" y="1364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97172</xdr:rowOff>
    </xdr:from>
    <xdr:ext cx="469744" cy="259045"/>
    <xdr:sp macro="" textlink="">
      <xdr:nvSpPr>
        <xdr:cNvPr id="738" name="n_2mainValue【消防施設】&#10;一人当たり面積"/>
        <xdr:cNvSpPr txBox="1"/>
      </xdr:nvSpPr>
      <xdr:spPr>
        <a:xfrm>
          <a:off x="20199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102888</xdr:rowOff>
    </xdr:from>
    <xdr:ext cx="469744" cy="259045"/>
    <xdr:sp macro="" textlink="">
      <xdr:nvSpPr>
        <xdr:cNvPr id="739" name="n_3mainValue【消防施設】&#10;一人当たり面積"/>
        <xdr:cNvSpPr txBox="1"/>
      </xdr:nvSpPr>
      <xdr:spPr>
        <a:xfrm>
          <a:off x="19310427"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108602</xdr:rowOff>
    </xdr:from>
    <xdr:ext cx="469744" cy="259045"/>
    <xdr:sp macro="" textlink="">
      <xdr:nvSpPr>
        <xdr:cNvPr id="740" name="n_4mainValue【消防施設】&#10;一人当たり面積"/>
        <xdr:cNvSpPr txBox="1"/>
      </xdr:nvSpPr>
      <xdr:spPr>
        <a:xfrm>
          <a:off x="18421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68036</xdr:rowOff>
    </xdr:from>
    <xdr:to>
      <xdr:col>85</xdr:col>
      <xdr:colOff>126364</xdr:colOff>
      <xdr:row>109</xdr:row>
      <xdr:rowOff>33745</xdr:rowOff>
    </xdr:to>
    <xdr:cxnSp macro="">
      <xdr:nvCxnSpPr>
        <xdr:cNvPr id="766" name="直線コネクタ 765"/>
        <xdr:cNvCxnSpPr/>
      </xdr:nvCxnSpPr>
      <xdr:spPr>
        <a:xfrm flipV="1">
          <a:off x="16318864" y="17213036"/>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14713</xdr:rowOff>
    </xdr:from>
    <xdr:ext cx="340478" cy="259045"/>
    <xdr:sp macro="" textlink="">
      <xdr:nvSpPr>
        <xdr:cNvPr id="769" name="【庁舎】&#10;有形固定資産減価償却率最大値テキスト"/>
        <xdr:cNvSpPr txBox="1"/>
      </xdr:nvSpPr>
      <xdr:spPr>
        <a:xfrm>
          <a:off x="16357600" y="1698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68036</xdr:rowOff>
    </xdr:from>
    <xdr:to>
      <xdr:col>86</xdr:col>
      <xdr:colOff>25400</xdr:colOff>
      <xdr:row>100</xdr:row>
      <xdr:rowOff>68036</xdr:rowOff>
    </xdr:to>
    <xdr:cxnSp macro="">
      <xdr:nvCxnSpPr>
        <xdr:cNvPr id="770" name="直線コネクタ 769"/>
        <xdr:cNvCxnSpPr/>
      </xdr:nvCxnSpPr>
      <xdr:spPr>
        <a:xfrm>
          <a:off x="16230600" y="1721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40113</xdr:rowOff>
    </xdr:from>
    <xdr:ext cx="405111" cy="259045"/>
    <xdr:sp macro="" textlink="">
      <xdr:nvSpPr>
        <xdr:cNvPr id="771" name="【庁舎】&#10;有形固定資産減価償却率平均値テキスト"/>
        <xdr:cNvSpPr txBox="1"/>
      </xdr:nvSpPr>
      <xdr:spPr>
        <a:xfrm>
          <a:off x="16357600" y="17699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772" name="フローチャート: 判断 771"/>
        <xdr:cNvSpPr/>
      </xdr:nvSpPr>
      <xdr:spPr>
        <a:xfrm>
          <a:off x="162687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773" name="フローチャート: 判断 772"/>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38463</xdr:rowOff>
    </xdr:from>
    <xdr:to>
      <xdr:col>76</xdr:col>
      <xdr:colOff>165100</xdr:colOff>
      <xdr:row>104</xdr:row>
      <xdr:rowOff>140063</xdr:rowOff>
    </xdr:to>
    <xdr:sp macro="" textlink="">
      <xdr:nvSpPr>
        <xdr:cNvPr id="774" name="フローチャート: 判断 773"/>
        <xdr:cNvSpPr/>
      </xdr:nvSpPr>
      <xdr:spPr>
        <a:xfrm>
          <a:off x="14541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775" name="フローチャート: 判断 774"/>
        <xdr:cNvSpPr/>
      </xdr:nvSpPr>
      <xdr:spPr>
        <a:xfrm>
          <a:off x="13652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149498</xdr:rowOff>
    </xdr:from>
    <xdr:to>
      <xdr:col>67</xdr:col>
      <xdr:colOff>101600</xdr:colOff>
      <xdr:row>105</xdr:row>
      <xdr:rowOff>79648</xdr:rowOff>
    </xdr:to>
    <xdr:sp macro="" textlink="">
      <xdr:nvSpPr>
        <xdr:cNvPr id="776" name="フローチャート: 判断 775"/>
        <xdr:cNvSpPr/>
      </xdr:nvSpPr>
      <xdr:spPr>
        <a:xfrm>
          <a:off x="12763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154395</xdr:rowOff>
    </xdr:from>
    <xdr:to>
      <xdr:col>85</xdr:col>
      <xdr:colOff>177800</xdr:colOff>
      <xdr:row>109</xdr:row>
      <xdr:rowOff>84545</xdr:rowOff>
    </xdr:to>
    <xdr:sp macro="" textlink="">
      <xdr:nvSpPr>
        <xdr:cNvPr id="782" name="楕円 781"/>
        <xdr:cNvSpPr/>
      </xdr:nvSpPr>
      <xdr:spPr>
        <a:xfrm>
          <a:off x="162687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69322</xdr:rowOff>
    </xdr:from>
    <xdr:ext cx="405111" cy="259045"/>
    <xdr:sp macro="" textlink="">
      <xdr:nvSpPr>
        <xdr:cNvPr id="783" name="【庁舎】&#10;有形固定資産減価償却率該当値テキスト"/>
        <xdr:cNvSpPr txBox="1"/>
      </xdr:nvSpPr>
      <xdr:spPr>
        <a:xfrm>
          <a:off x="16357600" y="1858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154395</xdr:rowOff>
    </xdr:from>
    <xdr:to>
      <xdr:col>81</xdr:col>
      <xdr:colOff>101600</xdr:colOff>
      <xdr:row>109</xdr:row>
      <xdr:rowOff>84545</xdr:rowOff>
    </xdr:to>
    <xdr:sp macro="" textlink="">
      <xdr:nvSpPr>
        <xdr:cNvPr id="784" name="楕円 783"/>
        <xdr:cNvSpPr/>
      </xdr:nvSpPr>
      <xdr:spPr>
        <a:xfrm>
          <a:off x="15430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33745</xdr:rowOff>
    </xdr:from>
    <xdr:to>
      <xdr:col>85</xdr:col>
      <xdr:colOff>127000</xdr:colOff>
      <xdr:row>109</xdr:row>
      <xdr:rowOff>33745</xdr:rowOff>
    </xdr:to>
    <xdr:cxnSp macro="">
      <xdr:nvCxnSpPr>
        <xdr:cNvPr id="785" name="直線コネクタ 784"/>
        <xdr:cNvCxnSpPr/>
      </xdr:nvCxnSpPr>
      <xdr:spPr>
        <a:xfrm>
          <a:off x="15481300" y="187217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786" name="楕円 785"/>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33745</xdr:rowOff>
    </xdr:from>
    <xdr:to>
      <xdr:col>81</xdr:col>
      <xdr:colOff>50800</xdr:colOff>
      <xdr:row>109</xdr:row>
      <xdr:rowOff>35379</xdr:rowOff>
    </xdr:to>
    <xdr:cxnSp macro="">
      <xdr:nvCxnSpPr>
        <xdr:cNvPr id="787" name="直線コネクタ 786"/>
        <xdr:cNvCxnSpPr/>
      </xdr:nvCxnSpPr>
      <xdr:spPr>
        <a:xfrm flipV="1">
          <a:off x="14592300" y="187217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154395</xdr:rowOff>
    </xdr:from>
    <xdr:to>
      <xdr:col>72</xdr:col>
      <xdr:colOff>38100</xdr:colOff>
      <xdr:row>109</xdr:row>
      <xdr:rowOff>84545</xdr:rowOff>
    </xdr:to>
    <xdr:sp macro="" textlink="">
      <xdr:nvSpPr>
        <xdr:cNvPr id="788" name="楕円 787"/>
        <xdr:cNvSpPr/>
      </xdr:nvSpPr>
      <xdr:spPr>
        <a:xfrm>
          <a:off x="13652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33745</xdr:rowOff>
    </xdr:from>
    <xdr:to>
      <xdr:col>76</xdr:col>
      <xdr:colOff>114300</xdr:colOff>
      <xdr:row>109</xdr:row>
      <xdr:rowOff>35379</xdr:rowOff>
    </xdr:to>
    <xdr:cxnSp macro="">
      <xdr:nvCxnSpPr>
        <xdr:cNvPr id="789" name="直線コネクタ 788"/>
        <xdr:cNvCxnSpPr/>
      </xdr:nvCxnSpPr>
      <xdr:spPr>
        <a:xfrm>
          <a:off x="13703300" y="187217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154395</xdr:rowOff>
    </xdr:from>
    <xdr:to>
      <xdr:col>67</xdr:col>
      <xdr:colOff>101600</xdr:colOff>
      <xdr:row>109</xdr:row>
      <xdr:rowOff>84545</xdr:rowOff>
    </xdr:to>
    <xdr:sp macro="" textlink="">
      <xdr:nvSpPr>
        <xdr:cNvPr id="790" name="楕円 789"/>
        <xdr:cNvSpPr/>
      </xdr:nvSpPr>
      <xdr:spPr>
        <a:xfrm>
          <a:off x="12763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33745</xdr:rowOff>
    </xdr:from>
    <xdr:to>
      <xdr:col>71</xdr:col>
      <xdr:colOff>177800</xdr:colOff>
      <xdr:row>109</xdr:row>
      <xdr:rowOff>33745</xdr:rowOff>
    </xdr:to>
    <xdr:cxnSp macro="">
      <xdr:nvCxnSpPr>
        <xdr:cNvPr id="791" name="直線コネクタ 790"/>
        <xdr:cNvCxnSpPr/>
      </xdr:nvCxnSpPr>
      <xdr:spPr>
        <a:xfrm>
          <a:off x="12814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792" name="n_1aveValue【庁舎】&#10;有形固定資産減価償却率"/>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156590</xdr:rowOff>
    </xdr:from>
    <xdr:ext cx="405111" cy="259045"/>
    <xdr:sp macro="" textlink="">
      <xdr:nvSpPr>
        <xdr:cNvPr id="793" name="n_2aveValue【庁舎】&#10;有形固定資産減価償却率"/>
        <xdr:cNvSpPr txBox="1"/>
      </xdr:nvSpPr>
      <xdr:spPr>
        <a:xfrm>
          <a:off x="14389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37391</xdr:rowOff>
    </xdr:from>
    <xdr:ext cx="405111" cy="259045"/>
    <xdr:sp macro="" textlink="">
      <xdr:nvSpPr>
        <xdr:cNvPr id="794" name="n_3aveValue【庁舎】&#10;有形固定資産減価償却率"/>
        <xdr:cNvSpPr txBox="1"/>
      </xdr:nvSpPr>
      <xdr:spPr>
        <a:xfrm>
          <a:off x="13500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96175</xdr:rowOff>
    </xdr:from>
    <xdr:ext cx="405111" cy="259045"/>
    <xdr:sp macro="" textlink="">
      <xdr:nvSpPr>
        <xdr:cNvPr id="795" name="n_4aveValue【庁舎】&#10;有形固定資産減価償却率"/>
        <xdr:cNvSpPr txBox="1"/>
      </xdr:nvSpPr>
      <xdr:spPr>
        <a:xfrm>
          <a:off x="12611744" y="177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75672</xdr:rowOff>
    </xdr:from>
    <xdr:ext cx="405111" cy="259045"/>
    <xdr:sp macro="" textlink="">
      <xdr:nvSpPr>
        <xdr:cNvPr id="796" name="n_1mainValue【庁舎】&#10;有形固定資産減価償却率"/>
        <xdr:cNvSpPr txBox="1"/>
      </xdr:nvSpPr>
      <xdr:spPr>
        <a:xfrm>
          <a:off x="152660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797" name="n_2mainValue【庁舎】&#10;有形固定資産減価償却率"/>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75672</xdr:rowOff>
    </xdr:from>
    <xdr:ext cx="405111" cy="259045"/>
    <xdr:sp macro="" textlink="">
      <xdr:nvSpPr>
        <xdr:cNvPr id="798" name="n_3mainValue【庁舎】&#10;有形固定資産減価償却率"/>
        <xdr:cNvSpPr txBox="1"/>
      </xdr:nvSpPr>
      <xdr:spPr>
        <a:xfrm>
          <a:off x="13500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75672</xdr:rowOff>
    </xdr:from>
    <xdr:ext cx="405111" cy="259045"/>
    <xdr:sp macro="" textlink="">
      <xdr:nvSpPr>
        <xdr:cNvPr id="799" name="n_4mainValue【庁舎】&#10;有形固定資産減価償却率"/>
        <xdr:cNvSpPr txBox="1"/>
      </xdr:nvSpPr>
      <xdr:spPr>
        <a:xfrm>
          <a:off x="12611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810" name="直線コネクタ 809"/>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811" name="テキスト ボックス 810"/>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2" name="直線コネクタ 811"/>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3" name="テキスト ボックス 812"/>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814" name="直線コネクタ 813"/>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815" name="テキスト ボックス 814"/>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818" name="直線コネクタ 817"/>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819" name="テキスト ボックス 818"/>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20" name="直線コネクタ 819"/>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21" name="テキスト ボックス 820"/>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822" name="直線コネクタ 821"/>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823" name="テキスト ボックス 822"/>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170498</xdr:rowOff>
    </xdr:from>
    <xdr:to>
      <xdr:col>116</xdr:col>
      <xdr:colOff>62864</xdr:colOff>
      <xdr:row>108</xdr:row>
      <xdr:rowOff>56198</xdr:rowOff>
    </xdr:to>
    <xdr:cxnSp macro="">
      <xdr:nvCxnSpPr>
        <xdr:cNvPr id="827" name="直線コネクタ 826"/>
        <xdr:cNvCxnSpPr/>
      </xdr:nvCxnSpPr>
      <xdr:spPr>
        <a:xfrm flipV="1">
          <a:off x="22160864" y="17144048"/>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60025</xdr:rowOff>
    </xdr:from>
    <xdr:ext cx="469744" cy="259045"/>
    <xdr:sp macro="" textlink="">
      <xdr:nvSpPr>
        <xdr:cNvPr id="828" name="【庁舎】&#10;一人当たり面積最小値テキスト"/>
        <xdr:cNvSpPr txBox="1"/>
      </xdr:nvSpPr>
      <xdr:spPr>
        <a:xfrm>
          <a:off x="22199600" y="1857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56198</xdr:rowOff>
    </xdr:from>
    <xdr:to>
      <xdr:col>116</xdr:col>
      <xdr:colOff>152400</xdr:colOff>
      <xdr:row>108</xdr:row>
      <xdr:rowOff>56198</xdr:rowOff>
    </xdr:to>
    <xdr:cxnSp macro="">
      <xdr:nvCxnSpPr>
        <xdr:cNvPr id="829" name="直線コネクタ 828"/>
        <xdr:cNvCxnSpPr/>
      </xdr:nvCxnSpPr>
      <xdr:spPr>
        <a:xfrm>
          <a:off x="22072600" y="1857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117175</xdr:rowOff>
    </xdr:from>
    <xdr:ext cx="469744" cy="259045"/>
    <xdr:sp macro="" textlink="">
      <xdr:nvSpPr>
        <xdr:cNvPr id="830" name="【庁舎】&#10;一人当たり面積最大値テキスト"/>
        <xdr:cNvSpPr txBox="1"/>
      </xdr:nvSpPr>
      <xdr:spPr>
        <a:xfrm>
          <a:off x="22199600" y="1691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170498</xdr:rowOff>
    </xdr:from>
    <xdr:to>
      <xdr:col>116</xdr:col>
      <xdr:colOff>152400</xdr:colOff>
      <xdr:row>99</xdr:row>
      <xdr:rowOff>170498</xdr:rowOff>
    </xdr:to>
    <xdr:cxnSp macro="">
      <xdr:nvCxnSpPr>
        <xdr:cNvPr id="831" name="直線コネクタ 830"/>
        <xdr:cNvCxnSpPr/>
      </xdr:nvCxnSpPr>
      <xdr:spPr>
        <a:xfrm>
          <a:off x="22072600" y="17144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76852</xdr:rowOff>
    </xdr:from>
    <xdr:ext cx="469744" cy="259045"/>
    <xdr:sp macro="" textlink="">
      <xdr:nvSpPr>
        <xdr:cNvPr id="832" name="【庁舎】&#10;一人当たり面積平均値テキスト"/>
        <xdr:cNvSpPr txBox="1"/>
      </xdr:nvSpPr>
      <xdr:spPr>
        <a:xfrm>
          <a:off x="22199600" y="1790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53975</xdr:rowOff>
    </xdr:from>
    <xdr:to>
      <xdr:col>116</xdr:col>
      <xdr:colOff>114300</xdr:colOff>
      <xdr:row>105</xdr:row>
      <xdr:rowOff>155575</xdr:rowOff>
    </xdr:to>
    <xdr:sp macro="" textlink="">
      <xdr:nvSpPr>
        <xdr:cNvPr id="833" name="フローチャート: 判断 832"/>
        <xdr:cNvSpPr/>
      </xdr:nvSpPr>
      <xdr:spPr>
        <a:xfrm>
          <a:off x="221107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56832</xdr:rowOff>
    </xdr:from>
    <xdr:to>
      <xdr:col>112</xdr:col>
      <xdr:colOff>38100</xdr:colOff>
      <xdr:row>105</xdr:row>
      <xdr:rowOff>158432</xdr:rowOff>
    </xdr:to>
    <xdr:sp macro="" textlink="">
      <xdr:nvSpPr>
        <xdr:cNvPr id="834" name="フローチャート: 判断 833"/>
        <xdr:cNvSpPr/>
      </xdr:nvSpPr>
      <xdr:spPr>
        <a:xfrm>
          <a:off x="21272500" y="1805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93980</xdr:rowOff>
    </xdr:from>
    <xdr:to>
      <xdr:col>107</xdr:col>
      <xdr:colOff>101600</xdr:colOff>
      <xdr:row>106</xdr:row>
      <xdr:rowOff>24130</xdr:rowOff>
    </xdr:to>
    <xdr:sp macro="" textlink="">
      <xdr:nvSpPr>
        <xdr:cNvPr id="835" name="フローチャート: 判断 834"/>
        <xdr:cNvSpPr/>
      </xdr:nvSpPr>
      <xdr:spPr>
        <a:xfrm>
          <a:off x="20383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65405</xdr:rowOff>
    </xdr:from>
    <xdr:to>
      <xdr:col>102</xdr:col>
      <xdr:colOff>165100</xdr:colOff>
      <xdr:row>105</xdr:row>
      <xdr:rowOff>167005</xdr:rowOff>
    </xdr:to>
    <xdr:sp macro="" textlink="">
      <xdr:nvSpPr>
        <xdr:cNvPr id="836" name="フローチャート: 判断 835"/>
        <xdr:cNvSpPr/>
      </xdr:nvSpPr>
      <xdr:spPr>
        <a:xfrm>
          <a:off x="19494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102552</xdr:rowOff>
    </xdr:from>
    <xdr:to>
      <xdr:col>98</xdr:col>
      <xdr:colOff>38100</xdr:colOff>
      <xdr:row>106</xdr:row>
      <xdr:rowOff>32702</xdr:rowOff>
    </xdr:to>
    <xdr:sp macro="" textlink="">
      <xdr:nvSpPr>
        <xdr:cNvPr id="837" name="フローチャート: 判断 836"/>
        <xdr:cNvSpPr/>
      </xdr:nvSpPr>
      <xdr:spPr>
        <a:xfrm>
          <a:off x="18605500" y="181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85407</xdr:rowOff>
    </xdr:from>
    <xdr:to>
      <xdr:col>116</xdr:col>
      <xdr:colOff>114300</xdr:colOff>
      <xdr:row>108</xdr:row>
      <xdr:rowOff>15557</xdr:rowOff>
    </xdr:to>
    <xdr:sp macro="" textlink="">
      <xdr:nvSpPr>
        <xdr:cNvPr id="843" name="楕円 842"/>
        <xdr:cNvSpPr/>
      </xdr:nvSpPr>
      <xdr:spPr>
        <a:xfrm>
          <a:off x="22110700" y="1843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334</xdr:rowOff>
    </xdr:from>
    <xdr:ext cx="469744" cy="259045"/>
    <xdr:sp macro="" textlink="">
      <xdr:nvSpPr>
        <xdr:cNvPr id="844" name="【庁舎】&#10;一人当たり面積該当値テキスト"/>
        <xdr:cNvSpPr txBox="1"/>
      </xdr:nvSpPr>
      <xdr:spPr>
        <a:xfrm>
          <a:off x="22199600" y="1834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88264</xdr:rowOff>
    </xdr:from>
    <xdr:to>
      <xdr:col>112</xdr:col>
      <xdr:colOff>38100</xdr:colOff>
      <xdr:row>108</xdr:row>
      <xdr:rowOff>18414</xdr:rowOff>
    </xdr:to>
    <xdr:sp macro="" textlink="">
      <xdr:nvSpPr>
        <xdr:cNvPr id="845" name="楕円 844"/>
        <xdr:cNvSpPr/>
      </xdr:nvSpPr>
      <xdr:spPr>
        <a:xfrm>
          <a:off x="212725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136207</xdr:rowOff>
    </xdr:from>
    <xdr:to>
      <xdr:col>116</xdr:col>
      <xdr:colOff>63500</xdr:colOff>
      <xdr:row>107</xdr:row>
      <xdr:rowOff>139064</xdr:rowOff>
    </xdr:to>
    <xdr:cxnSp macro="">
      <xdr:nvCxnSpPr>
        <xdr:cNvPr id="846" name="直線コネクタ 845"/>
        <xdr:cNvCxnSpPr/>
      </xdr:nvCxnSpPr>
      <xdr:spPr>
        <a:xfrm flipV="1">
          <a:off x="21323300" y="18481357"/>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148273</xdr:rowOff>
    </xdr:from>
    <xdr:to>
      <xdr:col>107</xdr:col>
      <xdr:colOff>101600</xdr:colOff>
      <xdr:row>107</xdr:row>
      <xdr:rowOff>78423</xdr:rowOff>
    </xdr:to>
    <xdr:sp macro="" textlink="">
      <xdr:nvSpPr>
        <xdr:cNvPr id="847" name="楕円 846"/>
        <xdr:cNvSpPr/>
      </xdr:nvSpPr>
      <xdr:spPr>
        <a:xfrm>
          <a:off x="20383500" y="1832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27623</xdr:rowOff>
    </xdr:from>
    <xdr:to>
      <xdr:col>111</xdr:col>
      <xdr:colOff>177800</xdr:colOff>
      <xdr:row>107</xdr:row>
      <xdr:rowOff>139064</xdr:rowOff>
    </xdr:to>
    <xdr:cxnSp macro="">
      <xdr:nvCxnSpPr>
        <xdr:cNvPr id="848" name="直線コネクタ 847"/>
        <xdr:cNvCxnSpPr/>
      </xdr:nvCxnSpPr>
      <xdr:spPr>
        <a:xfrm>
          <a:off x="20434300" y="18372773"/>
          <a:ext cx="889000" cy="11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153988</xdr:rowOff>
    </xdr:from>
    <xdr:to>
      <xdr:col>102</xdr:col>
      <xdr:colOff>165100</xdr:colOff>
      <xdr:row>107</xdr:row>
      <xdr:rowOff>84138</xdr:rowOff>
    </xdr:to>
    <xdr:sp macro="" textlink="">
      <xdr:nvSpPr>
        <xdr:cNvPr id="849" name="楕円 848"/>
        <xdr:cNvSpPr/>
      </xdr:nvSpPr>
      <xdr:spPr>
        <a:xfrm>
          <a:off x="19494500" y="1832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27623</xdr:rowOff>
    </xdr:from>
    <xdr:to>
      <xdr:col>107</xdr:col>
      <xdr:colOff>50800</xdr:colOff>
      <xdr:row>107</xdr:row>
      <xdr:rowOff>33338</xdr:rowOff>
    </xdr:to>
    <xdr:cxnSp macro="">
      <xdr:nvCxnSpPr>
        <xdr:cNvPr id="850" name="直線コネクタ 849"/>
        <xdr:cNvCxnSpPr/>
      </xdr:nvCxnSpPr>
      <xdr:spPr>
        <a:xfrm flipV="1">
          <a:off x="19545300" y="18372773"/>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159702</xdr:rowOff>
    </xdr:from>
    <xdr:to>
      <xdr:col>98</xdr:col>
      <xdr:colOff>38100</xdr:colOff>
      <xdr:row>107</xdr:row>
      <xdr:rowOff>89852</xdr:rowOff>
    </xdr:to>
    <xdr:sp macro="" textlink="">
      <xdr:nvSpPr>
        <xdr:cNvPr id="851" name="楕円 850"/>
        <xdr:cNvSpPr/>
      </xdr:nvSpPr>
      <xdr:spPr>
        <a:xfrm>
          <a:off x="18605500" y="1833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33338</xdr:rowOff>
    </xdr:from>
    <xdr:to>
      <xdr:col>102</xdr:col>
      <xdr:colOff>114300</xdr:colOff>
      <xdr:row>107</xdr:row>
      <xdr:rowOff>39052</xdr:rowOff>
    </xdr:to>
    <xdr:cxnSp macro="">
      <xdr:nvCxnSpPr>
        <xdr:cNvPr id="852" name="直線コネクタ 851"/>
        <xdr:cNvCxnSpPr/>
      </xdr:nvCxnSpPr>
      <xdr:spPr>
        <a:xfrm flipV="1">
          <a:off x="18656300" y="18378488"/>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3509</xdr:rowOff>
    </xdr:from>
    <xdr:ext cx="469744" cy="259045"/>
    <xdr:sp macro="" textlink="">
      <xdr:nvSpPr>
        <xdr:cNvPr id="853" name="n_1aveValue【庁舎】&#10;一人当たり面積"/>
        <xdr:cNvSpPr txBox="1"/>
      </xdr:nvSpPr>
      <xdr:spPr>
        <a:xfrm>
          <a:off x="21075727" y="1783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40657</xdr:rowOff>
    </xdr:from>
    <xdr:ext cx="469744" cy="259045"/>
    <xdr:sp macro="" textlink="">
      <xdr:nvSpPr>
        <xdr:cNvPr id="854" name="n_2aveValue【庁舎】&#10;一人当たり面積"/>
        <xdr:cNvSpPr txBox="1"/>
      </xdr:nvSpPr>
      <xdr:spPr>
        <a:xfrm>
          <a:off x="20199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12082</xdr:rowOff>
    </xdr:from>
    <xdr:ext cx="469744" cy="259045"/>
    <xdr:sp macro="" textlink="">
      <xdr:nvSpPr>
        <xdr:cNvPr id="855" name="n_3aveValue【庁舎】&#10;一人当たり面積"/>
        <xdr:cNvSpPr txBox="1"/>
      </xdr:nvSpPr>
      <xdr:spPr>
        <a:xfrm>
          <a:off x="19310427" y="1784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49229</xdr:rowOff>
    </xdr:from>
    <xdr:ext cx="469744" cy="259045"/>
    <xdr:sp macro="" textlink="">
      <xdr:nvSpPr>
        <xdr:cNvPr id="856" name="n_4aveValue【庁舎】&#10;一人当たり面積"/>
        <xdr:cNvSpPr txBox="1"/>
      </xdr:nvSpPr>
      <xdr:spPr>
        <a:xfrm>
          <a:off x="18421427" y="1788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9541</xdr:rowOff>
    </xdr:from>
    <xdr:ext cx="469744" cy="259045"/>
    <xdr:sp macro="" textlink="">
      <xdr:nvSpPr>
        <xdr:cNvPr id="857" name="n_1mainValue【庁舎】&#10;一人当たり面積"/>
        <xdr:cNvSpPr txBox="1"/>
      </xdr:nvSpPr>
      <xdr:spPr>
        <a:xfrm>
          <a:off x="21075727" y="185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69550</xdr:rowOff>
    </xdr:from>
    <xdr:ext cx="469744" cy="259045"/>
    <xdr:sp macro="" textlink="">
      <xdr:nvSpPr>
        <xdr:cNvPr id="858" name="n_2mainValue【庁舎】&#10;一人当たり面積"/>
        <xdr:cNvSpPr txBox="1"/>
      </xdr:nvSpPr>
      <xdr:spPr>
        <a:xfrm>
          <a:off x="20199427" y="1841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75265</xdr:rowOff>
    </xdr:from>
    <xdr:ext cx="469744" cy="259045"/>
    <xdr:sp macro="" textlink="">
      <xdr:nvSpPr>
        <xdr:cNvPr id="859" name="n_3mainValue【庁舎】&#10;一人当たり面積"/>
        <xdr:cNvSpPr txBox="1"/>
      </xdr:nvSpPr>
      <xdr:spPr>
        <a:xfrm>
          <a:off x="19310427" y="1842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80979</xdr:rowOff>
    </xdr:from>
    <xdr:ext cx="469744" cy="259045"/>
    <xdr:sp macro="" textlink="">
      <xdr:nvSpPr>
        <xdr:cNvPr id="860" name="n_4mainValue【庁舎】&#10;一人当たり面積"/>
        <xdr:cNvSpPr txBox="1"/>
      </xdr:nvSpPr>
      <xdr:spPr>
        <a:xfrm>
          <a:off x="18421427" y="1842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年に移転、消防施設は令和３年に再編整備を行ったため、有形固定資産減価償却率において類似団体平均値を下回っているが、その他の施設類型においては、類似団体平均値を上回っている。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これらの公共施設については、老朽化が進行しており、庁舎・一般廃棄物処理施設については、すでに整備事業を開始しているところである。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また、保健センター・保健所、消防施設以外は、類似団体平均と比べて、一人当たりの面積が小さくなっている。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したがって、これらの公共施設は、類似団体と比較して、概ね効率的な配置と適正な規模による運営が行えていると考えられる。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BY40" sqref="BY40:CM40"/>
    </sheetView>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75" thickBot="1" x14ac:dyDescent="0.2">
      <c r="B2" s="182" t="s">
        <v>83</v>
      </c>
      <c r="C2" s="182"/>
      <c r="D2" s="183"/>
    </row>
    <row r="3" spans="1:119" ht="18.75" customHeight="1" thickBot="1" x14ac:dyDescent="0.2">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15">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29080225</v>
      </c>
      <c r="BO4" s="407"/>
      <c r="BP4" s="407"/>
      <c r="BQ4" s="407"/>
      <c r="BR4" s="407"/>
      <c r="BS4" s="407"/>
      <c r="BT4" s="407"/>
      <c r="BU4" s="408"/>
      <c r="BV4" s="406">
        <v>27927051</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15.7</v>
      </c>
      <c r="CU4" s="413"/>
      <c r="CV4" s="413"/>
      <c r="CW4" s="413"/>
      <c r="CX4" s="413"/>
      <c r="CY4" s="413"/>
      <c r="CZ4" s="413"/>
      <c r="DA4" s="414"/>
      <c r="DB4" s="412">
        <v>12.5</v>
      </c>
      <c r="DC4" s="413"/>
      <c r="DD4" s="413"/>
      <c r="DE4" s="413"/>
      <c r="DF4" s="413"/>
      <c r="DG4" s="413"/>
      <c r="DH4" s="413"/>
      <c r="DI4" s="414"/>
    </row>
    <row r="5" spans="1:119" ht="18.75" customHeight="1" x14ac:dyDescent="0.15">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26604532</v>
      </c>
      <c r="BO5" s="444"/>
      <c r="BP5" s="444"/>
      <c r="BQ5" s="444"/>
      <c r="BR5" s="444"/>
      <c r="BS5" s="444"/>
      <c r="BT5" s="444"/>
      <c r="BU5" s="445"/>
      <c r="BV5" s="443">
        <v>25657814</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90.7</v>
      </c>
      <c r="CU5" s="441"/>
      <c r="CV5" s="441"/>
      <c r="CW5" s="441"/>
      <c r="CX5" s="441"/>
      <c r="CY5" s="441"/>
      <c r="CZ5" s="441"/>
      <c r="DA5" s="442"/>
      <c r="DB5" s="440">
        <v>87.8</v>
      </c>
      <c r="DC5" s="441"/>
      <c r="DD5" s="441"/>
      <c r="DE5" s="441"/>
      <c r="DF5" s="441"/>
      <c r="DG5" s="441"/>
      <c r="DH5" s="441"/>
      <c r="DI5" s="442"/>
    </row>
    <row r="6" spans="1:119" ht="18.75" customHeight="1" x14ac:dyDescent="0.15">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2475693</v>
      </c>
      <c r="BO6" s="444"/>
      <c r="BP6" s="444"/>
      <c r="BQ6" s="444"/>
      <c r="BR6" s="444"/>
      <c r="BS6" s="444"/>
      <c r="BT6" s="444"/>
      <c r="BU6" s="445"/>
      <c r="BV6" s="443">
        <v>2269237</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92.5</v>
      </c>
      <c r="CU6" s="481"/>
      <c r="CV6" s="481"/>
      <c r="CW6" s="481"/>
      <c r="CX6" s="481"/>
      <c r="CY6" s="481"/>
      <c r="CZ6" s="481"/>
      <c r="DA6" s="482"/>
      <c r="DB6" s="480">
        <v>92.1</v>
      </c>
      <c r="DC6" s="481"/>
      <c r="DD6" s="481"/>
      <c r="DE6" s="481"/>
      <c r="DF6" s="481"/>
      <c r="DG6" s="481"/>
      <c r="DH6" s="481"/>
      <c r="DI6" s="482"/>
    </row>
    <row r="7" spans="1:119" ht="18.75" customHeight="1" x14ac:dyDescent="0.15">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96</v>
      </c>
      <c r="AV7" s="476"/>
      <c r="AW7" s="476"/>
      <c r="AX7" s="476"/>
      <c r="AY7" s="477" t="s">
        <v>107</v>
      </c>
      <c r="AZ7" s="478"/>
      <c r="BA7" s="478"/>
      <c r="BB7" s="478"/>
      <c r="BC7" s="478"/>
      <c r="BD7" s="478"/>
      <c r="BE7" s="478"/>
      <c r="BF7" s="478"/>
      <c r="BG7" s="478"/>
      <c r="BH7" s="478"/>
      <c r="BI7" s="478"/>
      <c r="BJ7" s="478"/>
      <c r="BK7" s="478"/>
      <c r="BL7" s="478"/>
      <c r="BM7" s="479"/>
      <c r="BN7" s="443">
        <v>58187</v>
      </c>
      <c r="BO7" s="444"/>
      <c r="BP7" s="444"/>
      <c r="BQ7" s="444"/>
      <c r="BR7" s="444"/>
      <c r="BS7" s="444"/>
      <c r="BT7" s="444"/>
      <c r="BU7" s="445"/>
      <c r="BV7" s="443">
        <v>275671</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15386536</v>
      </c>
      <c r="CU7" s="444"/>
      <c r="CV7" s="444"/>
      <c r="CW7" s="444"/>
      <c r="CX7" s="444"/>
      <c r="CY7" s="444"/>
      <c r="CZ7" s="444"/>
      <c r="DA7" s="445"/>
      <c r="DB7" s="443">
        <v>15941380</v>
      </c>
      <c r="DC7" s="444"/>
      <c r="DD7" s="444"/>
      <c r="DE7" s="444"/>
      <c r="DF7" s="444"/>
      <c r="DG7" s="444"/>
      <c r="DH7" s="444"/>
      <c r="DI7" s="445"/>
    </row>
    <row r="8" spans="1:119" ht="18.75" customHeight="1" thickBot="1" x14ac:dyDescent="0.2">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96</v>
      </c>
      <c r="AV8" s="476"/>
      <c r="AW8" s="476"/>
      <c r="AX8" s="476"/>
      <c r="AY8" s="477" t="s">
        <v>110</v>
      </c>
      <c r="AZ8" s="478"/>
      <c r="BA8" s="478"/>
      <c r="BB8" s="478"/>
      <c r="BC8" s="478"/>
      <c r="BD8" s="478"/>
      <c r="BE8" s="478"/>
      <c r="BF8" s="478"/>
      <c r="BG8" s="478"/>
      <c r="BH8" s="478"/>
      <c r="BI8" s="478"/>
      <c r="BJ8" s="478"/>
      <c r="BK8" s="478"/>
      <c r="BL8" s="478"/>
      <c r="BM8" s="479"/>
      <c r="BN8" s="443">
        <v>2417506</v>
      </c>
      <c r="BO8" s="444"/>
      <c r="BP8" s="444"/>
      <c r="BQ8" s="444"/>
      <c r="BR8" s="444"/>
      <c r="BS8" s="444"/>
      <c r="BT8" s="444"/>
      <c r="BU8" s="445"/>
      <c r="BV8" s="443">
        <v>1993566</v>
      </c>
      <c r="BW8" s="444"/>
      <c r="BX8" s="444"/>
      <c r="BY8" s="444"/>
      <c r="BZ8" s="444"/>
      <c r="CA8" s="444"/>
      <c r="CB8" s="444"/>
      <c r="CC8" s="445"/>
      <c r="CD8" s="446" t="s">
        <v>111</v>
      </c>
      <c r="CE8" s="447"/>
      <c r="CF8" s="447"/>
      <c r="CG8" s="447"/>
      <c r="CH8" s="447"/>
      <c r="CI8" s="447"/>
      <c r="CJ8" s="447"/>
      <c r="CK8" s="447"/>
      <c r="CL8" s="447"/>
      <c r="CM8" s="447"/>
      <c r="CN8" s="447"/>
      <c r="CO8" s="447"/>
      <c r="CP8" s="447"/>
      <c r="CQ8" s="447"/>
      <c r="CR8" s="447"/>
      <c r="CS8" s="448"/>
      <c r="CT8" s="483">
        <v>0.55000000000000004</v>
      </c>
      <c r="CU8" s="484"/>
      <c r="CV8" s="484"/>
      <c r="CW8" s="484"/>
      <c r="CX8" s="484"/>
      <c r="CY8" s="484"/>
      <c r="CZ8" s="484"/>
      <c r="DA8" s="485"/>
      <c r="DB8" s="483">
        <v>0.56000000000000005</v>
      </c>
      <c r="DC8" s="484"/>
      <c r="DD8" s="484"/>
      <c r="DE8" s="484"/>
      <c r="DF8" s="484"/>
      <c r="DG8" s="484"/>
      <c r="DH8" s="484"/>
      <c r="DI8" s="485"/>
    </row>
    <row r="9" spans="1:119" ht="18.75" customHeight="1" thickBot="1" x14ac:dyDescent="0.2">
      <c r="A9" s="181"/>
      <c r="B9" s="437" t="s">
        <v>112</v>
      </c>
      <c r="C9" s="438"/>
      <c r="D9" s="438"/>
      <c r="E9" s="438"/>
      <c r="F9" s="438"/>
      <c r="G9" s="438"/>
      <c r="H9" s="438"/>
      <c r="I9" s="438"/>
      <c r="J9" s="438"/>
      <c r="K9" s="486"/>
      <c r="L9" s="487" t="s">
        <v>113</v>
      </c>
      <c r="M9" s="488"/>
      <c r="N9" s="488"/>
      <c r="O9" s="488"/>
      <c r="P9" s="488"/>
      <c r="Q9" s="489"/>
      <c r="R9" s="490">
        <v>56531</v>
      </c>
      <c r="S9" s="491"/>
      <c r="T9" s="491"/>
      <c r="U9" s="491"/>
      <c r="V9" s="492"/>
      <c r="W9" s="400" t="s">
        <v>114</v>
      </c>
      <c r="X9" s="401"/>
      <c r="Y9" s="401"/>
      <c r="Z9" s="401"/>
      <c r="AA9" s="401"/>
      <c r="AB9" s="401"/>
      <c r="AC9" s="401"/>
      <c r="AD9" s="401"/>
      <c r="AE9" s="401"/>
      <c r="AF9" s="401"/>
      <c r="AG9" s="401"/>
      <c r="AH9" s="401"/>
      <c r="AI9" s="401"/>
      <c r="AJ9" s="401"/>
      <c r="AK9" s="401"/>
      <c r="AL9" s="402"/>
      <c r="AM9" s="472" t="s">
        <v>115</v>
      </c>
      <c r="AN9" s="473"/>
      <c r="AO9" s="473"/>
      <c r="AP9" s="473"/>
      <c r="AQ9" s="473"/>
      <c r="AR9" s="473"/>
      <c r="AS9" s="473"/>
      <c r="AT9" s="474"/>
      <c r="AU9" s="475" t="s">
        <v>116</v>
      </c>
      <c r="AV9" s="476"/>
      <c r="AW9" s="476"/>
      <c r="AX9" s="476"/>
      <c r="AY9" s="477" t="s">
        <v>117</v>
      </c>
      <c r="AZ9" s="478"/>
      <c r="BA9" s="478"/>
      <c r="BB9" s="478"/>
      <c r="BC9" s="478"/>
      <c r="BD9" s="478"/>
      <c r="BE9" s="478"/>
      <c r="BF9" s="478"/>
      <c r="BG9" s="478"/>
      <c r="BH9" s="478"/>
      <c r="BI9" s="478"/>
      <c r="BJ9" s="478"/>
      <c r="BK9" s="478"/>
      <c r="BL9" s="478"/>
      <c r="BM9" s="479"/>
      <c r="BN9" s="443">
        <v>423940</v>
      </c>
      <c r="BO9" s="444"/>
      <c r="BP9" s="444"/>
      <c r="BQ9" s="444"/>
      <c r="BR9" s="444"/>
      <c r="BS9" s="444"/>
      <c r="BT9" s="444"/>
      <c r="BU9" s="445"/>
      <c r="BV9" s="443">
        <v>472639</v>
      </c>
      <c r="BW9" s="444"/>
      <c r="BX9" s="444"/>
      <c r="BY9" s="444"/>
      <c r="BZ9" s="444"/>
      <c r="CA9" s="444"/>
      <c r="CB9" s="444"/>
      <c r="CC9" s="445"/>
      <c r="CD9" s="446" t="s">
        <v>118</v>
      </c>
      <c r="CE9" s="447"/>
      <c r="CF9" s="447"/>
      <c r="CG9" s="447"/>
      <c r="CH9" s="447"/>
      <c r="CI9" s="447"/>
      <c r="CJ9" s="447"/>
      <c r="CK9" s="447"/>
      <c r="CL9" s="447"/>
      <c r="CM9" s="447"/>
      <c r="CN9" s="447"/>
      <c r="CO9" s="447"/>
      <c r="CP9" s="447"/>
      <c r="CQ9" s="447"/>
      <c r="CR9" s="447"/>
      <c r="CS9" s="448"/>
      <c r="CT9" s="440">
        <v>10.7</v>
      </c>
      <c r="CU9" s="441"/>
      <c r="CV9" s="441"/>
      <c r="CW9" s="441"/>
      <c r="CX9" s="441"/>
      <c r="CY9" s="441"/>
      <c r="CZ9" s="441"/>
      <c r="DA9" s="442"/>
      <c r="DB9" s="440">
        <v>10.8</v>
      </c>
      <c r="DC9" s="441"/>
      <c r="DD9" s="441"/>
      <c r="DE9" s="441"/>
      <c r="DF9" s="441"/>
      <c r="DG9" s="441"/>
      <c r="DH9" s="441"/>
      <c r="DI9" s="442"/>
    </row>
    <row r="10" spans="1:119" ht="18.75" customHeight="1" thickBot="1" x14ac:dyDescent="0.2">
      <c r="A10" s="181"/>
      <c r="B10" s="437"/>
      <c r="C10" s="438"/>
      <c r="D10" s="438"/>
      <c r="E10" s="438"/>
      <c r="F10" s="438"/>
      <c r="G10" s="438"/>
      <c r="H10" s="438"/>
      <c r="I10" s="438"/>
      <c r="J10" s="438"/>
      <c r="K10" s="486"/>
      <c r="L10" s="493" t="s">
        <v>119</v>
      </c>
      <c r="M10" s="473"/>
      <c r="N10" s="473"/>
      <c r="O10" s="473"/>
      <c r="P10" s="473"/>
      <c r="Q10" s="474"/>
      <c r="R10" s="494">
        <v>60736</v>
      </c>
      <c r="S10" s="495"/>
      <c r="T10" s="495"/>
      <c r="U10" s="495"/>
      <c r="V10" s="496"/>
      <c r="W10" s="431"/>
      <c r="X10" s="432"/>
      <c r="Y10" s="432"/>
      <c r="Z10" s="432"/>
      <c r="AA10" s="432"/>
      <c r="AB10" s="432"/>
      <c r="AC10" s="432"/>
      <c r="AD10" s="432"/>
      <c r="AE10" s="432"/>
      <c r="AF10" s="432"/>
      <c r="AG10" s="432"/>
      <c r="AH10" s="432"/>
      <c r="AI10" s="432"/>
      <c r="AJ10" s="432"/>
      <c r="AK10" s="432"/>
      <c r="AL10" s="435"/>
      <c r="AM10" s="472" t="s">
        <v>120</v>
      </c>
      <c r="AN10" s="473"/>
      <c r="AO10" s="473"/>
      <c r="AP10" s="473"/>
      <c r="AQ10" s="473"/>
      <c r="AR10" s="473"/>
      <c r="AS10" s="473"/>
      <c r="AT10" s="474"/>
      <c r="AU10" s="475" t="s">
        <v>121</v>
      </c>
      <c r="AV10" s="476"/>
      <c r="AW10" s="476"/>
      <c r="AX10" s="476"/>
      <c r="AY10" s="477" t="s">
        <v>122</v>
      </c>
      <c r="AZ10" s="478"/>
      <c r="BA10" s="478"/>
      <c r="BB10" s="478"/>
      <c r="BC10" s="478"/>
      <c r="BD10" s="478"/>
      <c r="BE10" s="478"/>
      <c r="BF10" s="478"/>
      <c r="BG10" s="478"/>
      <c r="BH10" s="478"/>
      <c r="BI10" s="478"/>
      <c r="BJ10" s="478"/>
      <c r="BK10" s="478"/>
      <c r="BL10" s="478"/>
      <c r="BM10" s="479"/>
      <c r="BN10" s="443">
        <v>1000415</v>
      </c>
      <c r="BO10" s="444"/>
      <c r="BP10" s="444"/>
      <c r="BQ10" s="444"/>
      <c r="BR10" s="444"/>
      <c r="BS10" s="444"/>
      <c r="BT10" s="444"/>
      <c r="BU10" s="445"/>
      <c r="BV10" s="443">
        <v>770896</v>
      </c>
      <c r="BW10" s="444"/>
      <c r="BX10" s="444"/>
      <c r="BY10" s="444"/>
      <c r="BZ10" s="444"/>
      <c r="CA10" s="444"/>
      <c r="CB10" s="444"/>
      <c r="CC10" s="445"/>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437"/>
      <c r="C11" s="438"/>
      <c r="D11" s="438"/>
      <c r="E11" s="438"/>
      <c r="F11" s="438"/>
      <c r="G11" s="438"/>
      <c r="H11" s="438"/>
      <c r="I11" s="438"/>
      <c r="J11" s="438"/>
      <c r="K11" s="486"/>
      <c r="L11" s="497" t="s">
        <v>124</v>
      </c>
      <c r="M11" s="498"/>
      <c r="N11" s="498"/>
      <c r="O11" s="498"/>
      <c r="P11" s="498"/>
      <c r="Q11" s="499"/>
      <c r="R11" s="500" t="s">
        <v>125</v>
      </c>
      <c r="S11" s="501"/>
      <c r="T11" s="501"/>
      <c r="U11" s="501"/>
      <c r="V11" s="502"/>
      <c r="W11" s="431"/>
      <c r="X11" s="432"/>
      <c r="Y11" s="432"/>
      <c r="Z11" s="432"/>
      <c r="AA11" s="432"/>
      <c r="AB11" s="432"/>
      <c r="AC11" s="432"/>
      <c r="AD11" s="432"/>
      <c r="AE11" s="432"/>
      <c r="AF11" s="432"/>
      <c r="AG11" s="432"/>
      <c r="AH11" s="432"/>
      <c r="AI11" s="432"/>
      <c r="AJ11" s="432"/>
      <c r="AK11" s="432"/>
      <c r="AL11" s="435"/>
      <c r="AM11" s="472" t="s">
        <v>126</v>
      </c>
      <c r="AN11" s="473"/>
      <c r="AO11" s="473"/>
      <c r="AP11" s="473"/>
      <c r="AQ11" s="473"/>
      <c r="AR11" s="473"/>
      <c r="AS11" s="473"/>
      <c r="AT11" s="474"/>
      <c r="AU11" s="475" t="s">
        <v>96</v>
      </c>
      <c r="AV11" s="476"/>
      <c r="AW11" s="476"/>
      <c r="AX11" s="476"/>
      <c r="AY11" s="477" t="s">
        <v>127</v>
      </c>
      <c r="AZ11" s="478"/>
      <c r="BA11" s="478"/>
      <c r="BB11" s="478"/>
      <c r="BC11" s="478"/>
      <c r="BD11" s="478"/>
      <c r="BE11" s="478"/>
      <c r="BF11" s="478"/>
      <c r="BG11" s="478"/>
      <c r="BH11" s="478"/>
      <c r="BI11" s="478"/>
      <c r="BJ11" s="478"/>
      <c r="BK11" s="478"/>
      <c r="BL11" s="478"/>
      <c r="BM11" s="479"/>
      <c r="BN11" s="443">
        <v>98142</v>
      </c>
      <c r="BO11" s="444"/>
      <c r="BP11" s="444"/>
      <c r="BQ11" s="444"/>
      <c r="BR11" s="444"/>
      <c r="BS11" s="444"/>
      <c r="BT11" s="444"/>
      <c r="BU11" s="445"/>
      <c r="BV11" s="443">
        <v>149456</v>
      </c>
      <c r="BW11" s="444"/>
      <c r="BX11" s="444"/>
      <c r="BY11" s="444"/>
      <c r="BZ11" s="444"/>
      <c r="CA11" s="444"/>
      <c r="CB11" s="444"/>
      <c r="CC11" s="445"/>
      <c r="CD11" s="446" t="s">
        <v>128</v>
      </c>
      <c r="CE11" s="447"/>
      <c r="CF11" s="447"/>
      <c r="CG11" s="447"/>
      <c r="CH11" s="447"/>
      <c r="CI11" s="447"/>
      <c r="CJ11" s="447"/>
      <c r="CK11" s="447"/>
      <c r="CL11" s="447"/>
      <c r="CM11" s="447"/>
      <c r="CN11" s="447"/>
      <c r="CO11" s="447"/>
      <c r="CP11" s="447"/>
      <c r="CQ11" s="447"/>
      <c r="CR11" s="447"/>
      <c r="CS11" s="448"/>
      <c r="CT11" s="483" t="s">
        <v>129</v>
      </c>
      <c r="CU11" s="484"/>
      <c r="CV11" s="484"/>
      <c r="CW11" s="484"/>
      <c r="CX11" s="484"/>
      <c r="CY11" s="484"/>
      <c r="CZ11" s="484"/>
      <c r="DA11" s="485"/>
      <c r="DB11" s="483" t="s">
        <v>129</v>
      </c>
      <c r="DC11" s="484"/>
      <c r="DD11" s="484"/>
      <c r="DE11" s="484"/>
      <c r="DF11" s="484"/>
      <c r="DG11" s="484"/>
      <c r="DH11" s="484"/>
      <c r="DI11" s="485"/>
    </row>
    <row r="12" spans="1:119" ht="18.75" customHeight="1" x14ac:dyDescent="0.15">
      <c r="A12" s="181"/>
      <c r="B12" s="503" t="s">
        <v>130</v>
      </c>
      <c r="C12" s="504"/>
      <c r="D12" s="504"/>
      <c r="E12" s="504"/>
      <c r="F12" s="504"/>
      <c r="G12" s="504"/>
      <c r="H12" s="504"/>
      <c r="I12" s="504"/>
      <c r="J12" s="504"/>
      <c r="K12" s="505"/>
      <c r="L12" s="512" t="s">
        <v>131</v>
      </c>
      <c r="M12" s="513"/>
      <c r="N12" s="513"/>
      <c r="O12" s="513"/>
      <c r="P12" s="513"/>
      <c r="Q12" s="514"/>
      <c r="R12" s="515">
        <v>55721</v>
      </c>
      <c r="S12" s="516"/>
      <c r="T12" s="516"/>
      <c r="U12" s="516"/>
      <c r="V12" s="517"/>
      <c r="W12" s="518" t="s">
        <v>1</v>
      </c>
      <c r="X12" s="476"/>
      <c r="Y12" s="476"/>
      <c r="Z12" s="476"/>
      <c r="AA12" s="476"/>
      <c r="AB12" s="519"/>
      <c r="AC12" s="520" t="s">
        <v>132</v>
      </c>
      <c r="AD12" s="521"/>
      <c r="AE12" s="521"/>
      <c r="AF12" s="521"/>
      <c r="AG12" s="522"/>
      <c r="AH12" s="520" t="s">
        <v>133</v>
      </c>
      <c r="AI12" s="521"/>
      <c r="AJ12" s="521"/>
      <c r="AK12" s="521"/>
      <c r="AL12" s="523"/>
      <c r="AM12" s="472" t="s">
        <v>134</v>
      </c>
      <c r="AN12" s="473"/>
      <c r="AO12" s="473"/>
      <c r="AP12" s="473"/>
      <c r="AQ12" s="473"/>
      <c r="AR12" s="473"/>
      <c r="AS12" s="473"/>
      <c r="AT12" s="474"/>
      <c r="AU12" s="475" t="s">
        <v>135</v>
      </c>
      <c r="AV12" s="476"/>
      <c r="AW12" s="476"/>
      <c r="AX12" s="476"/>
      <c r="AY12" s="477" t="s">
        <v>136</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137</v>
      </c>
      <c r="CE12" s="447"/>
      <c r="CF12" s="447"/>
      <c r="CG12" s="447"/>
      <c r="CH12" s="447"/>
      <c r="CI12" s="447"/>
      <c r="CJ12" s="447"/>
      <c r="CK12" s="447"/>
      <c r="CL12" s="447"/>
      <c r="CM12" s="447"/>
      <c r="CN12" s="447"/>
      <c r="CO12" s="447"/>
      <c r="CP12" s="447"/>
      <c r="CQ12" s="447"/>
      <c r="CR12" s="447"/>
      <c r="CS12" s="448"/>
      <c r="CT12" s="483" t="s">
        <v>138</v>
      </c>
      <c r="CU12" s="484"/>
      <c r="CV12" s="484"/>
      <c r="CW12" s="484"/>
      <c r="CX12" s="484"/>
      <c r="CY12" s="484"/>
      <c r="CZ12" s="484"/>
      <c r="DA12" s="485"/>
      <c r="DB12" s="483" t="s">
        <v>139</v>
      </c>
      <c r="DC12" s="484"/>
      <c r="DD12" s="484"/>
      <c r="DE12" s="484"/>
      <c r="DF12" s="484"/>
      <c r="DG12" s="484"/>
      <c r="DH12" s="484"/>
      <c r="DI12" s="485"/>
    </row>
    <row r="13" spans="1:119" ht="18.75" customHeight="1" x14ac:dyDescent="0.15">
      <c r="A13" s="181"/>
      <c r="B13" s="506"/>
      <c r="C13" s="507"/>
      <c r="D13" s="507"/>
      <c r="E13" s="507"/>
      <c r="F13" s="507"/>
      <c r="G13" s="507"/>
      <c r="H13" s="507"/>
      <c r="I13" s="507"/>
      <c r="J13" s="507"/>
      <c r="K13" s="508"/>
      <c r="L13" s="190"/>
      <c r="M13" s="534" t="s">
        <v>140</v>
      </c>
      <c r="N13" s="535"/>
      <c r="O13" s="535"/>
      <c r="P13" s="535"/>
      <c r="Q13" s="536"/>
      <c r="R13" s="527">
        <v>55078</v>
      </c>
      <c r="S13" s="528"/>
      <c r="T13" s="528"/>
      <c r="U13" s="528"/>
      <c r="V13" s="529"/>
      <c r="W13" s="459" t="s">
        <v>141</v>
      </c>
      <c r="X13" s="460"/>
      <c r="Y13" s="460"/>
      <c r="Z13" s="460"/>
      <c r="AA13" s="460"/>
      <c r="AB13" s="450"/>
      <c r="AC13" s="494">
        <v>645</v>
      </c>
      <c r="AD13" s="495"/>
      <c r="AE13" s="495"/>
      <c r="AF13" s="495"/>
      <c r="AG13" s="537"/>
      <c r="AH13" s="494">
        <v>722</v>
      </c>
      <c r="AI13" s="495"/>
      <c r="AJ13" s="495"/>
      <c r="AK13" s="495"/>
      <c r="AL13" s="496"/>
      <c r="AM13" s="472" t="s">
        <v>142</v>
      </c>
      <c r="AN13" s="473"/>
      <c r="AO13" s="473"/>
      <c r="AP13" s="473"/>
      <c r="AQ13" s="473"/>
      <c r="AR13" s="473"/>
      <c r="AS13" s="473"/>
      <c r="AT13" s="474"/>
      <c r="AU13" s="475" t="s">
        <v>143</v>
      </c>
      <c r="AV13" s="476"/>
      <c r="AW13" s="476"/>
      <c r="AX13" s="476"/>
      <c r="AY13" s="477" t="s">
        <v>144</v>
      </c>
      <c r="AZ13" s="478"/>
      <c r="BA13" s="478"/>
      <c r="BB13" s="478"/>
      <c r="BC13" s="478"/>
      <c r="BD13" s="478"/>
      <c r="BE13" s="478"/>
      <c r="BF13" s="478"/>
      <c r="BG13" s="478"/>
      <c r="BH13" s="478"/>
      <c r="BI13" s="478"/>
      <c r="BJ13" s="478"/>
      <c r="BK13" s="478"/>
      <c r="BL13" s="478"/>
      <c r="BM13" s="479"/>
      <c r="BN13" s="443">
        <v>1522497</v>
      </c>
      <c r="BO13" s="444"/>
      <c r="BP13" s="444"/>
      <c r="BQ13" s="444"/>
      <c r="BR13" s="444"/>
      <c r="BS13" s="444"/>
      <c r="BT13" s="444"/>
      <c r="BU13" s="445"/>
      <c r="BV13" s="443">
        <v>1392991</v>
      </c>
      <c r="BW13" s="444"/>
      <c r="BX13" s="444"/>
      <c r="BY13" s="444"/>
      <c r="BZ13" s="444"/>
      <c r="CA13" s="444"/>
      <c r="CB13" s="444"/>
      <c r="CC13" s="445"/>
      <c r="CD13" s="446" t="s">
        <v>145</v>
      </c>
      <c r="CE13" s="447"/>
      <c r="CF13" s="447"/>
      <c r="CG13" s="447"/>
      <c r="CH13" s="447"/>
      <c r="CI13" s="447"/>
      <c r="CJ13" s="447"/>
      <c r="CK13" s="447"/>
      <c r="CL13" s="447"/>
      <c r="CM13" s="447"/>
      <c r="CN13" s="447"/>
      <c r="CO13" s="447"/>
      <c r="CP13" s="447"/>
      <c r="CQ13" s="447"/>
      <c r="CR13" s="447"/>
      <c r="CS13" s="448"/>
      <c r="CT13" s="440">
        <v>4</v>
      </c>
      <c r="CU13" s="441"/>
      <c r="CV13" s="441"/>
      <c r="CW13" s="441"/>
      <c r="CX13" s="441"/>
      <c r="CY13" s="441"/>
      <c r="CZ13" s="441"/>
      <c r="DA13" s="442"/>
      <c r="DB13" s="440">
        <v>4</v>
      </c>
      <c r="DC13" s="441"/>
      <c r="DD13" s="441"/>
      <c r="DE13" s="441"/>
      <c r="DF13" s="441"/>
      <c r="DG13" s="441"/>
      <c r="DH13" s="441"/>
      <c r="DI13" s="442"/>
    </row>
    <row r="14" spans="1:119" ht="18.75" customHeight="1" thickBot="1" x14ac:dyDescent="0.2">
      <c r="A14" s="181"/>
      <c r="B14" s="506"/>
      <c r="C14" s="507"/>
      <c r="D14" s="507"/>
      <c r="E14" s="507"/>
      <c r="F14" s="507"/>
      <c r="G14" s="507"/>
      <c r="H14" s="507"/>
      <c r="I14" s="507"/>
      <c r="J14" s="507"/>
      <c r="K14" s="508"/>
      <c r="L14" s="524" t="s">
        <v>146</v>
      </c>
      <c r="M14" s="525"/>
      <c r="N14" s="525"/>
      <c r="O14" s="525"/>
      <c r="P14" s="525"/>
      <c r="Q14" s="526"/>
      <c r="R14" s="527">
        <v>56799</v>
      </c>
      <c r="S14" s="528"/>
      <c r="T14" s="528"/>
      <c r="U14" s="528"/>
      <c r="V14" s="529"/>
      <c r="W14" s="433"/>
      <c r="X14" s="434"/>
      <c r="Y14" s="434"/>
      <c r="Z14" s="434"/>
      <c r="AA14" s="434"/>
      <c r="AB14" s="423"/>
      <c r="AC14" s="530">
        <v>2.7</v>
      </c>
      <c r="AD14" s="531"/>
      <c r="AE14" s="531"/>
      <c r="AF14" s="531"/>
      <c r="AG14" s="532"/>
      <c r="AH14" s="530">
        <v>2.8</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147</v>
      </c>
      <c r="CE14" s="539"/>
      <c r="CF14" s="539"/>
      <c r="CG14" s="539"/>
      <c r="CH14" s="539"/>
      <c r="CI14" s="539"/>
      <c r="CJ14" s="539"/>
      <c r="CK14" s="539"/>
      <c r="CL14" s="539"/>
      <c r="CM14" s="539"/>
      <c r="CN14" s="539"/>
      <c r="CO14" s="539"/>
      <c r="CP14" s="539"/>
      <c r="CQ14" s="539"/>
      <c r="CR14" s="539"/>
      <c r="CS14" s="540"/>
      <c r="CT14" s="541" t="s">
        <v>129</v>
      </c>
      <c r="CU14" s="542"/>
      <c r="CV14" s="542"/>
      <c r="CW14" s="542"/>
      <c r="CX14" s="542"/>
      <c r="CY14" s="542"/>
      <c r="CZ14" s="542"/>
      <c r="DA14" s="543"/>
      <c r="DB14" s="541" t="s">
        <v>139</v>
      </c>
      <c r="DC14" s="542"/>
      <c r="DD14" s="542"/>
      <c r="DE14" s="542"/>
      <c r="DF14" s="542"/>
      <c r="DG14" s="542"/>
      <c r="DH14" s="542"/>
      <c r="DI14" s="543"/>
    </row>
    <row r="15" spans="1:119" ht="18.75" customHeight="1" x14ac:dyDescent="0.15">
      <c r="A15" s="181"/>
      <c r="B15" s="506"/>
      <c r="C15" s="507"/>
      <c r="D15" s="507"/>
      <c r="E15" s="507"/>
      <c r="F15" s="507"/>
      <c r="G15" s="507"/>
      <c r="H15" s="507"/>
      <c r="I15" s="507"/>
      <c r="J15" s="507"/>
      <c r="K15" s="508"/>
      <c r="L15" s="190"/>
      <c r="M15" s="534" t="s">
        <v>148</v>
      </c>
      <c r="N15" s="535"/>
      <c r="O15" s="535"/>
      <c r="P15" s="535"/>
      <c r="Q15" s="536"/>
      <c r="R15" s="527">
        <v>56161</v>
      </c>
      <c r="S15" s="528"/>
      <c r="T15" s="528"/>
      <c r="U15" s="528"/>
      <c r="V15" s="529"/>
      <c r="W15" s="459" t="s">
        <v>149</v>
      </c>
      <c r="X15" s="460"/>
      <c r="Y15" s="460"/>
      <c r="Z15" s="460"/>
      <c r="AA15" s="460"/>
      <c r="AB15" s="450"/>
      <c r="AC15" s="494">
        <v>7615</v>
      </c>
      <c r="AD15" s="495"/>
      <c r="AE15" s="495"/>
      <c r="AF15" s="495"/>
      <c r="AG15" s="537"/>
      <c r="AH15" s="494">
        <v>8272</v>
      </c>
      <c r="AI15" s="495"/>
      <c r="AJ15" s="495"/>
      <c r="AK15" s="495"/>
      <c r="AL15" s="496"/>
      <c r="AM15" s="472"/>
      <c r="AN15" s="473"/>
      <c r="AO15" s="473"/>
      <c r="AP15" s="473"/>
      <c r="AQ15" s="473"/>
      <c r="AR15" s="473"/>
      <c r="AS15" s="473"/>
      <c r="AT15" s="474"/>
      <c r="AU15" s="475"/>
      <c r="AV15" s="476"/>
      <c r="AW15" s="476"/>
      <c r="AX15" s="476"/>
      <c r="AY15" s="403" t="s">
        <v>150</v>
      </c>
      <c r="AZ15" s="404"/>
      <c r="BA15" s="404"/>
      <c r="BB15" s="404"/>
      <c r="BC15" s="404"/>
      <c r="BD15" s="404"/>
      <c r="BE15" s="404"/>
      <c r="BF15" s="404"/>
      <c r="BG15" s="404"/>
      <c r="BH15" s="404"/>
      <c r="BI15" s="404"/>
      <c r="BJ15" s="404"/>
      <c r="BK15" s="404"/>
      <c r="BL15" s="404"/>
      <c r="BM15" s="405"/>
      <c r="BN15" s="406">
        <v>6882704</v>
      </c>
      <c r="BO15" s="407"/>
      <c r="BP15" s="407"/>
      <c r="BQ15" s="407"/>
      <c r="BR15" s="407"/>
      <c r="BS15" s="407"/>
      <c r="BT15" s="407"/>
      <c r="BU15" s="408"/>
      <c r="BV15" s="406">
        <v>6930924</v>
      </c>
      <c r="BW15" s="407"/>
      <c r="BX15" s="407"/>
      <c r="BY15" s="407"/>
      <c r="BZ15" s="407"/>
      <c r="CA15" s="407"/>
      <c r="CB15" s="407"/>
      <c r="CC15" s="408"/>
      <c r="CD15" s="544" t="s">
        <v>151</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06"/>
      <c r="C16" s="507"/>
      <c r="D16" s="507"/>
      <c r="E16" s="507"/>
      <c r="F16" s="507"/>
      <c r="G16" s="507"/>
      <c r="H16" s="507"/>
      <c r="I16" s="507"/>
      <c r="J16" s="507"/>
      <c r="K16" s="508"/>
      <c r="L16" s="524" t="s">
        <v>152</v>
      </c>
      <c r="M16" s="547"/>
      <c r="N16" s="547"/>
      <c r="O16" s="547"/>
      <c r="P16" s="547"/>
      <c r="Q16" s="548"/>
      <c r="R16" s="549" t="s">
        <v>153</v>
      </c>
      <c r="S16" s="550"/>
      <c r="T16" s="550"/>
      <c r="U16" s="550"/>
      <c r="V16" s="551"/>
      <c r="W16" s="433"/>
      <c r="X16" s="434"/>
      <c r="Y16" s="434"/>
      <c r="Z16" s="434"/>
      <c r="AA16" s="434"/>
      <c r="AB16" s="423"/>
      <c r="AC16" s="530">
        <v>32</v>
      </c>
      <c r="AD16" s="531"/>
      <c r="AE16" s="531"/>
      <c r="AF16" s="531"/>
      <c r="AG16" s="532"/>
      <c r="AH16" s="530">
        <v>32.5</v>
      </c>
      <c r="AI16" s="531"/>
      <c r="AJ16" s="531"/>
      <c r="AK16" s="531"/>
      <c r="AL16" s="533"/>
      <c r="AM16" s="472"/>
      <c r="AN16" s="473"/>
      <c r="AO16" s="473"/>
      <c r="AP16" s="473"/>
      <c r="AQ16" s="473"/>
      <c r="AR16" s="473"/>
      <c r="AS16" s="473"/>
      <c r="AT16" s="474"/>
      <c r="AU16" s="475"/>
      <c r="AV16" s="476"/>
      <c r="AW16" s="476"/>
      <c r="AX16" s="476"/>
      <c r="AY16" s="477" t="s">
        <v>154</v>
      </c>
      <c r="AZ16" s="478"/>
      <c r="BA16" s="478"/>
      <c r="BB16" s="478"/>
      <c r="BC16" s="478"/>
      <c r="BD16" s="478"/>
      <c r="BE16" s="478"/>
      <c r="BF16" s="478"/>
      <c r="BG16" s="478"/>
      <c r="BH16" s="478"/>
      <c r="BI16" s="478"/>
      <c r="BJ16" s="478"/>
      <c r="BK16" s="478"/>
      <c r="BL16" s="478"/>
      <c r="BM16" s="479"/>
      <c r="BN16" s="443">
        <v>13285681</v>
      </c>
      <c r="BO16" s="444"/>
      <c r="BP16" s="444"/>
      <c r="BQ16" s="444"/>
      <c r="BR16" s="444"/>
      <c r="BS16" s="444"/>
      <c r="BT16" s="444"/>
      <c r="BU16" s="445"/>
      <c r="BV16" s="443">
        <v>13087280</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81"/>
      <c r="B17" s="509"/>
      <c r="C17" s="510"/>
      <c r="D17" s="510"/>
      <c r="E17" s="510"/>
      <c r="F17" s="510"/>
      <c r="G17" s="510"/>
      <c r="H17" s="510"/>
      <c r="I17" s="510"/>
      <c r="J17" s="510"/>
      <c r="K17" s="511"/>
      <c r="L17" s="195"/>
      <c r="M17" s="554" t="s">
        <v>155</v>
      </c>
      <c r="N17" s="555"/>
      <c r="O17" s="555"/>
      <c r="P17" s="555"/>
      <c r="Q17" s="556"/>
      <c r="R17" s="549" t="s">
        <v>156</v>
      </c>
      <c r="S17" s="550"/>
      <c r="T17" s="550"/>
      <c r="U17" s="550"/>
      <c r="V17" s="551"/>
      <c r="W17" s="459" t="s">
        <v>157</v>
      </c>
      <c r="X17" s="460"/>
      <c r="Y17" s="460"/>
      <c r="Z17" s="460"/>
      <c r="AA17" s="460"/>
      <c r="AB17" s="450"/>
      <c r="AC17" s="494">
        <v>15546</v>
      </c>
      <c r="AD17" s="495"/>
      <c r="AE17" s="495"/>
      <c r="AF17" s="495"/>
      <c r="AG17" s="537"/>
      <c r="AH17" s="494">
        <v>16484</v>
      </c>
      <c r="AI17" s="495"/>
      <c r="AJ17" s="495"/>
      <c r="AK17" s="495"/>
      <c r="AL17" s="496"/>
      <c r="AM17" s="472"/>
      <c r="AN17" s="473"/>
      <c r="AO17" s="473"/>
      <c r="AP17" s="473"/>
      <c r="AQ17" s="473"/>
      <c r="AR17" s="473"/>
      <c r="AS17" s="473"/>
      <c r="AT17" s="474"/>
      <c r="AU17" s="475"/>
      <c r="AV17" s="476"/>
      <c r="AW17" s="476"/>
      <c r="AX17" s="476"/>
      <c r="AY17" s="477" t="s">
        <v>158</v>
      </c>
      <c r="AZ17" s="478"/>
      <c r="BA17" s="478"/>
      <c r="BB17" s="478"/>
      <c r="BC17" s="478"/>
      <c r="BD17" s="478"/>
      <c r="BE17" s="478"/>
      <c r="BF17" s="478"/>
      <c r="BG17" s="478"/>
      <c r="BH17" s="478"/>
      <c r="BI17" s="478"/>
      <c r="BJ17" s="478"/>
      <c r="BK17" s="478"/>
      <c r="BL17" s="478"/>
      <c r="BM17" s="479"/>
      <c r="BN17" s="443">
        <v>8686765</v>
      </c>
      <c r="BO17" s="444"/>
      <c r="BP17" s="444"/>
      <c r="BQ17" s="444"/>
      <c r="BR17" s="444"/>
      <c r="BS17" s="444"/>
      <c r="BT17" s="444"/>
      <c r="BU17" s="445"/>
      <c r="BV17" s="443">
        <v>8758791</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81"/>
      <c r="B18" s="565" t="s">
        <v>159</v>
      </c>
      <c r="C18" s="486"/>
      <c r="D18" s="486"/>
      <c r="E18" s="566"/>
      <c r="F18" s="566"/>
      <c r="G18" s="566"/>
      <c r="H18" s="566"/>
      <c r="I18" s="566"/>
      <c r="J18" s="566"/>
      <c r="K18" s="566"/>
      <c r="L18" s="567">
        <v>103.58</v>
      </c>
      <c r="M18" s="567"/>
      <c r="N18" s="567"/>
      <c r="O18" s="567"/>
      <c r="P18" s="567"/>
      <c r="Q18" s="567"/>
      <c r="R18" s="568"/>
      <c r="S18" s="568"/>
      <c r="T18" s="568"/>
      <c r="U18" s="568"/>
      <c r="V18" s="569"/>
      <c r="W18" s="461"/>
      <c r="X18" s="462"/>
      <c r="Y18" s="462"/>
      <c r="Z18" s="462"/>
      <c r="AA18" s="462"/>
      <c r="AB18" s="453"/>
      <c r="AC18" s="570">
        <v>65.3</v>
      </c>
      <c r="AD18" s="571"/>
      <c r="AE18" s="571"/>
      <c r="AF18" s="571"/>
      <c r="AG18" s="572"/>
      <c r="AH18" s="570">
        <v>64.7</v>
      </c>
      <c r="AI18" s="571"/>
      <c r="AJ18" s="571"/>
      <c r="AK18" s="571"/>
      <c r="AL18" s="573"/>
      <c r="AM18" s="472"/>
      <c r="AN18" s="473"/>
      <c r="AO18" s="473"/>
      <c r="AP18" s="473"/>
      <c r="AQ18" s="473"/>
      <c r="AR18" s="473"/>
      <c r="AS18" s="473"/>
      <c r="AT18" s="474"/>
      <c r="AU18" s="475"/>
      <c r="AV18" s="476"/>
      <c r="AW18" s="476"/>
      <c r="AX18" s="476"/>
      <c r="AY18" s="477" t="s">
        <v>160</v>
      </c>
      <c r="AZ18" s="478"/>
      <c r="BA18" s="478"/>
      <c r="BB18" s="478"/>
      <c r="BC18" s="478"/>
      <c r="BD18" s="478"/>
      <c r="BE18" s="478"/>
      <c r="BF18" s="478"/>
      <c r="BG18" s="478"/>
      <c r="BH18" s="478"/>
      <c r="BI18" s="478"/>
      <c r="BJ18" s="478"/>
      <c r="BK18" s="478"/>
      <c r="BL18" s="478"/>
      <c r="BM18" s="479"/>
      <c r="BN18" s="443">
        <v>14403428</v>
      </c>
      <c r="BO18" s="444"/>
      <c r="BP18" s="444"/>
      <c r="BQ18" s="444"/>
      <c r="BR18" s="444"/>
      <c r="BS18" s="444"/>
      <c r="BT18" s="444"/>
      <c r="BU18" s="445"/>
      <c r="BV18" s="443">
        <v>14055342</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81"/>
      <c r="B19" s="565" t="s">
        <v>161</v>
      </c>
      <c r="C19" s="486"/>
      <c r="D19" s="486"/>
      <c r="E19" s="566"/>
      <c r="F19" s="566"/>
      <c r="G19" s="566"/>
      <c r="H19" s="566"/>
      <c r="I19" s="566"/>
      <c r="J19" s="566"/>
      <c r="K19" s="566"/>
      <c r="L19" s="574">
        <v>546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162</v>
      </c>
      <c r="AZ19" s="478"/>
      <c r="BA19" s="478"/>
      <c r="BB19" s="478"/>
      <c r="BC19" s="478"/>
      <c r="BD19" s="478"/>
      <c r="BE19" s="478"/>
      <c r="BF19" s="478"/>
      <c r="BG19" s="478"/>
      <c r="BH19" s="478"/>
      <c r="BI19" s="478"/>
      <c r="BJ19" s="478"/>
      <c r="BK19" s="478"/>
      <c r="BL19" s="478"/>
      <c r="BM19" s="479"/>
      <c r="BN19" s="443">
        <v>20814175</v>
      </c>
      <c r="BO19" s="444"/>
      <c r="BP19" s="444"/>
      <c r="BQ19" s="444"/>
      <c r="BR19" s="444"/>
      <c r="BS19" s="444"/>
      <c r="BT19" s="444"/>
      <c r="BU19" s="445"/>
      <c r="BV19" s="443">
        <v>19884499</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81"/>
      <c r="B20" s="565" t="s">
        <v>163</v>
      </c>
      <c r="C20" s="486"/>
      <c r="D20" s="486"/>
      <c r="E20" s="566"/>
      <c r="F20" s="566"/>
      <c r="G20" s="566"/>
      <c r="H20" s="566"/>
      <c r="I20" s="566"/>
      <c r="J20" s="566"/>
      <c r="K20" s="566"/>
      <c r="L20" s="574">
        <v>24090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81"/>
      <c r="B21" s="583" t="s">
        <v>164</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81"/>
      <c r="B22" s="613" t="s">
        <v>165</v>
      </c>
      <c r="C22" s="587"/>
      <c r="D22" s="588"/>
      <c r="E22" s="455" t="s">
        <v>1</v>
      </c>
      <c r="F22" s="460"/>
      <c r="G22" s="460"/>
      <c r="H22" s="460"/>
      <c r="I22" s="460"/>
      <c r="J22" s="460"/>
      <c r="K22" s="450"/>
      <c r="L22" s="455" t="s">
        <v>166</v>
      </c>
      <c r="M22" s="460"/>
      <c r="N22" s="460"/>
      <c r="O22" s="460"/>
      <c r="P22" s="450"/>
      <c r="Q22" s="618" t="s">
        <v>167</v>
      </c>
      <c r="R22" s="619"/>
      <c r="S22" s="619"/>
      <c r="T22" s="619"/>
      <c r="U22" s="619"/>
      <c r="V22" s="620"/>
      <c r="W22" s="586" t="s">
        <v>168</v>
      </c>
      <c r="X22" s="587"/>
      <c r="Y22" s="588"/>
      <c r="Z22" s="455" t="s">
        <v>1</v>
      </c>
      <c r="AA22" s="460"/>
      <c r="AB22" s="460"/>
      <c r="AC22" s="460"/>
      <c r="AD22" s="460"/>
      <c r="AE22" s="460"/>
      <c r="AF22" s="460"/>
      <c r="AG22" s="450"/>
      <c r="AH22" s="624" t="s">
        <v>169</v>
      </c>
      <c r="AI22" s="460"/>
      <c r="AJ22" s="460"/>
      <c r="AK22" s="460"/>
      <c r="AL22" s="450"/>
      <c r="AM22" s="624" t="s">
        <v>170</v>
      </c>
      <c r="AN22" s="625"/>
      <c r="AO22" s="625"/>
      <c r="AP22" s="625"/>
      <c r="AQ22" s="625"/>
      <c r="AR22" s="626"/>
      <c r="AS22" s="618" t="s">
        <v>167</v>
      </c>
      <c r="AT22" s="619"/>
      <c r="AU22" s="619"/>
      <c r="AV22" s="619"/>
      <c r="AW22" s="619"/>
      <c r="AX22" s="630"/>
      <c r="AY22" s="403" t="s">
        <v>171</v>
      </c>
      <c r="AZ22" s="404"/>
      <c r="BA22" s="404"/>
      <c r="BB22" s="404"/>
      <c r="BC22" s="404"/>
      <c r="BD22" s="404"/>
      <c r="BE22" s="404"/>
      <c r="BF22" s="404"/>
      <c r="BG22" s="404"/>
      <c r="BH22" s="404"/>
      <c r="BI22" s="404"/>
      <c r="BJ22" s="404"/>
      <c r="BK22" s="404"/>
      <c r="BL22" s="404"/>
      <c r="BM22" s="405"/>
      <c r="BN22" s="406">
        <v>19849149</v>
      </c>
      <c r="BO22" s="407"/>
      <c r="BP22" s="407"/>
      <c r="BQ22" s="407"/>
      <c r="BR22" s="407"/>
      <c r="BS22" s="407"/>
      <c r="BT22" s="407"/>
      <c r="BU22" s="408"/>
      <c r="BV22" s="406">
        <v>20107776</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172</v>
      </c>
      <c r="AZ23" s="478"/>
      <c r="BA23" s="478"/>
      <c r="BB23" s="478"/>
      <c r="BC23" s="478"/>
      <c r="BD23" s="478"/>
      <c r="BE23" s="478"/>
      <c r="BF23" s="478"/>
      <c r="BG23" s="478"/>
      <c r="BH23" s="478"/>
      <c r="BI23" s="478"/>
      <c r="BJ23" s="478"/>
      <c r="BK23" s="478"/>
      <c r="BL23" s="478"/>
      <c r="BM23" s="479"/>
      <c r="BN23" s="443">
        <v>17767444</v>
      </c>
      <c r="BO23" s="444"/>
      <c r="BP23" s="444"/>
      <c r="BQ23" s="444"/>
      <c r="BR23" s="444"/>
      <c r="BS23" s="444"/>
      <c r="BT23" s="444"/>
      <c r="BU23" s="445"/>
      <c r="BV23" s="443">
        <v>17752018</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81"/>
      <c r="B24" s="614"/>
      <c r="C24" s="590"/>
      <c r="D24" s="591"/>
      <c r="E24" s="493" t="s">
        <v>173</v>
      </c>
      <c r="F24" s="473"/>
      <c r="G24" s="473"/>
      <c r="H24" s="473"/>
      <c r="I24" s="473"/>
      <c r="J24" s="473"/>
      <c r="K24" s="474"/>
      <c r="L24" s="494">
        <v>1</v>
      </c>
      <c r="M24" s="495"/>
      <c r="N24" s="495"/>
      <c r="O24" s="495"/>
      <c r="P24" s="537"/>
      <c r="Q24" s="494">
        <v>7520</v>
      </c>
      <c r="R24" s="495"/>
      <c r="S24" s="495"/>
      <c r="T24" s="495"/>
      <c r="U24" s="495"/>
      <c r="V24" s="537"/>
      <c r="W24" s="589"/>
      <c r="X24" s="590"/>
      <c r="Y24" s="591"/>
      <c r="Z24" s="493" t="s">
        <v>174</v>
      </c>
      <c r="AA24" s="473"/>
      <c r="AB24" s="473"/>
      <c r="AC24" s="473"/>
      <c r="AD24" s="473"/>
      <c r="AE24" s="473"/>
      <c r="AF24" s="473"/>
      <c r="AG24" s="474"/>
      <c r="AH24" s="494">
        <v>499</v>
      </c>
      <c r="AI24" s="495"/>
      <c r="AJ24" s="495"/>
      <c r="AK24" s="495"/>
      <c r="AL24" s="537"/>
      <c r="AM24" s="494">
        <v>1571351</v>
      </c>
      <c r="AN24" s="495"/>
      <c r="AO24" s="495"/>
      <c r="AP24" s="495"/>
      <c r="AQ24" s="495"/>
      <c r="AR24" s="537"/>
      <c r="AS24" s="494">
        <v>3149</v>
      </c>
      <c r="AT24" s="495"/>
      <c r="AU24" s="495"/>
      <c r="AV24" s="495"/>
      <c r="AW24" s="495"/>
      <c r="AX24" s="496"/>
      <c r="AY24" s="559" t="s">
        <v>175</v>
      </c>
      <c r="AZ24" s="560"/>
      <c r="BA24" s="560"/>
      <c r="BB24" s="560"/>
      <c r="BC24" s="560"/>
      <c r="BD24" s="560"/>
      <c r="BE24" s="560"/>
      <c r="BF24" s="560"/>
      <c r="BG24" s="560"/>
      <c r="BH24" s="560"/>
      <c r="BI24" s="560"/>
      <c r="BJ24" s="560"/>
      <c r="BK24" s="560"/>
      <c r="BL24" s="560"/>
      <c r="BM24" s="561"/>
      <c r="BN24" s="443">
        <v>8886884</v>
      </c>
      <c r="BO24" s="444"/>
      <c r="BP24" s="444"/>
      <c r="BQ24" s="444"/>
      <c r="BR24" s="444"/>
      <c r="BS24" s="444"/>
      <c r="BT24" s="444"/>
      <c r="BU24" s="445"/>
      <c r="BV24" s="443">
        <v>8385836</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81"/>
      <c r="B25" s="614"/>
      <c r="C25" s="590"/>
      <c r="D25" s="591"/>
      <c r="E25" s="493" t="s">
        <v>176</v>
      </c>
      <c r="F25" s="473"/>
      <c r="G25" s="473"/>
      <c r="H25" s="473"/>
      <c r="I25" s="473"/>
      <c r="J25" s="473"/>
      <c r="K25" s="474"/>
      <c r="L25" s="494">
        <v>1</v>
      </c>
      <c r="M25" s="495"/>
      <c r="N25" s="495"/>
      <c r="O25" s="495"/>
      <c r="P25" s="537"/>
      <c r="Q25" s="494">
        <v>6795</v>
      </c>
      <c r="R25" s="495"/>
      <c r="S25" s="495"/>
      <c r="T25" s="495"/>
      <c r="U25" s="495"/>
      <c r="V25" s="537"/>
      <c r="W25" s="589"/>
      <c r="X25" s="590"/>
      <c r="Y25" s="591"/>
      <c r="Z25" s="493" t="s">
        <v>177</v>
      </c>
      <c r="AA25" s="473"/>
      <c r="AB25" s="473"/>
      <c r="AC25" s="473"/>
      <c r="AD25" s="473"/>
      <c r="AE25" s="473"/>
      <c r="AF25" s="473"/>
      <c r="AG25" s="474"/>
      <c r="AH25" s="494">
        <v>112</v>
      </c>
      <c r="AI25" s="495"/>
      <c r="AJ25" s="495"/>
      <c r="AK25" s="495"/>
      <c r="AL25" s="537"/>
      <c r="AM25" s="494">
        <v>339920</v>
      </c>
      <c r="AN25" s="495"/>
      <c r="AO25" s="495"/>
      <c r="AP25" s="495"/>
      <c r="AQ25" s="495"/>
      <c r="AR25" s="537"/>
      <c r="AS25" s="494">
        <v>3035</v>
      </c>
      <c r="AT25" s="495"/>
      <c r="AU25" s="495"/>
      <c r="AV25" s="495"/>
      <c r="AW25" s="495"/>
      <c r="AX25" s="496"/>
      <c r="AY25" s="403" t="s">
        <v>178</v>
      </c>
      <c r="AZ25" s="404"/>
      <c r="BA25" s="404"/>
      <c r="BB25" s="404"/>
      <c r="BC25" s="404"/>
      <c r="BD25" s="404"/>
      <c r="BE25" s="404"/>
      <c r="BF25" s="404"/>
      <c r="BG25" s="404"/>
      <c r="BH25" s="404"/>
      <c r="BI25" s="404"/>
      <c r="BJ25" s="404"/>
      <c r="BK25" s="404"/>
      <c r="BL25" s="404"/>
      <c r="BM25" s="405"/>
      <c r="BN25" s="406">
        <v>3716403</v>
      </c>
      <c r="BO25" s="407"/>
      <c r="BP25" s="407"/>
      <c r="BQ25" s="407"/>
      <c r="BR25" s="407"/>
      <c r="BS25" s="407"/>
      <c r="BT25" s="407"/>
      <c r="BU25" s="408"/>
      <c r="BV25" s="406">
        <v>5001844</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81"/>
      <c r="B26" s="614"/>
      <c r="C26" s="590"/>
      <c r="D26" s="591"/>
      <c r="E26" s="493" t="s">
        <v>179</v>
      </c>
      <c r="F26" s="473"/>
      <c r="G26" s="473"/>
      <c r="H26" s="473"/>
      <c r="I26" s="473"/>
      <c r="J26" s="473"/>
      <c r="K26" s="474"/>
      <c r="L26" s="494">
        <v>1</v>
      </c>
      <c r="M26" s="495"/>
      <c r="N26" s="495"/>
      <c r="O26" s="495"/>
      <c r="P26" s="537"/>
      <c r="Q26" s="494">
        <v>5985</v>
      </c>
      <c r="R26" s="495"/>
      <c r="S26" s="495"/>
      <c r="T26" s="495"/>
      <c r="U26" s="495"/>
      <c r="V26" s="537"/>
      <c r="W26" s="589"/>
      <c r="X26" s="590"/>
      <c r="Y26" s="591"/>
      <c r="Z26" s="493" t="s">
        <v>180</v>
      </c>
      <c r="AA26" s="595"/>
      <c r="AB26" s="595"/>
      <c r="AC26" s="595"/>
      <c r="AD26" s="595"/>
      <c r="AE26" s="595"/>
      <c r="AF26" s="595"/>
      <c r="AG26" s="596"/>
      <c r="AH26" s="494">
        <v>11</v>
      </c>
      <c r="AI26" s="495"/>
      <c r="AJ26" s="495"/>
      <c r="AK26" s="495"/>
      <c r="AL26" s="537"/>
      <c r="AM26" s="494">
        <v>37092</v>
      </c>
      <c r="AN26" s="495"/>
      <c r="AO26" s="495"/>
      <c r="AP26" s="495"/>
      <c r="AQ26" s="495"/>
      <c r="AR26" s="537"/>
      <c r="AS26" s="494">
        <v>3372</v>
      </c>
      <c r="AT26" s="495"/>
      <c r="AU26" s="495"/>
      <c r="AV26" s="495"/>
      <c r="AW26" s="495"/>
      <c r="AX26" s="496"/>
      <c r="AY26" s="446" t="s">
        <v>181</v>
      </c>
      <c r="AZ26" s="447"/>
      <c r="BA26" s="447"/>
      <c r="BB26" s="447"/>
      <c r="BC26" s="447"/>
      <c r="BD26" s="447"/>
      <c r="BE26" s="447"/>
      <c r="BF26" s="447"/>
      <c r="BG26" s="447"/>
      <c r="BH26" s="447"/>
      <c r="BI26" s="447"/>
      <c r="BJ26" s="447"/>
      <c r="BK26" s="447"/>
      <c r="BL26" s="447"/>
      <c r="BM26" s="448"/>
      <c r="BN26" s="443">
        <v>500000</v>
      </c>
      <c r="BO26" s="444"/>
      <c r="BP26" s="444"/>
      <c r="BQ26" s="444"/>
      <c r="BR26" s="444"/>
      <c r="BS26" s="444"/>
      <c r="BT26" s="444"/>
      <c r="BU26" s="445"/>
      <c r="BV26" s="443">
        <v>300000</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81"/>
      <c r="B27" s="614"/>
      <c r="C27" s="590"/>
      <c r="D27" s="591"/>
      <c r="E27" s="493" t="s">
        <v>182</v>
      </c>
      <c r="F27" s="473"/>
      <c r="G27" s="473"/>
      <c r="H27" s="473"/>
      <c r="I27" s="473"/>
      <c r="J27" s="473"/>
      <c r="K27" s="474"/>
      <c r="L27" s="494">
        <v>1</v>
      </c>
      <c r="M27" s="495"/>
      <c r="N27" s="495"/>
      <c r="O27" s="495"/>
      <c r="P27" s="537"/>
      <c r="Q27" s="494">
        <v>5350</v>
      </c>
      <c r="R27" s="495"/>
      <c r="S27" s="495"/>
      <c r="T27" s="495"/>
      <c r="U27" s="495"/>
      <c r="V27" s="537"/>
      <c r="W27" s="589"/>
      <c r="X27" s="590"/>
      <c r="Y27" s="591"/>
      <c r="Z27" s="493" t="s">
        <v>183</v>
      </c>
      <c r="AA27" s="473"/>
      <c r="AB27" s="473"/>
      <c r="AC27" s="473"/>
      <c r="AD27" s="473"/>
      <c r="AE27" s="473"/>
      <c r="AF27" s="473"/>
      <c r="AG27" s="474"/>
      <c r="AH27" s="494">
        <v>64</v>
      </c>
      <c r="AI27" s="495"/>
      <c r="AJ27" s="495"/>
      <c r="AK27" s="495"/>
      <c r="AL27" s="537"/>
      <c r="AM27" s="494">
        <v>233758</v>
      </c>
      <c r="AN27" s="495"/>
      <c r="AO27" s="495"/>
      <c r="AP27" s="495"/>
      <c r="AQ27" s="495"/>
      <c r="AR27" s="537"/>
      <c r="AS27" s="494">
        <v>3652</v>
      </c>
      <c r="AT27" s="495"/>
      <c r="AU27" s="495"/>
      <c r="AV27" s="495"/>
      <c r="AW27" s="495"/>
      <c r="AX27" s="496"/>
      <c r="AY27" s="538" t="s">
        <v>184</v>
      </c>
      <c r="AZ27" s="539"/>
      <c r="BA27" s="539"/>
      <c r="BB27" s="539"/>
      <c r="BC27" s="539"/>
      <c r="BD27" s="539"/>
      <c r="BE27" s="539"/>
      <c r="BF27" s="539"/>
      <c r="BG27" s="539"/>
      <c r="BH27" s="539"/>
      <c r="BI27" s="539"/>
      <c r="BJ27" s="539"/>
      <c r="BK27" s="539"/>
      <c r="BL27" s="539"/>
      <c r="BM27" s="540"/>
      <c r="BN27" s="562">
        <v>768000</v>
      </c>
      <c r="BO27" s="563"/>
      <c r="BP27" s="563"/>
      <c r="BQ27" s="563"/>
      <c r="BR27" s="563"/>
      <c r="BS27" s="563"/>
      <c r="BT27" s="563"/>
      <c r="BU27" s="564"/>
      <c r="BV27" s="562">
        <v>768000</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81"/>
      <c r="B28" s="614"/>
      <c r="C28" s="590"/>
      <c r="D28" s="591"/>
      <c r="E28" s="493" t="s">
        <v>185</v>
      </c>
      <c r="F28" s="473"/>
      <c r="G28" s="473"/>
      <c r="H28" s="473"/>
      <c r="I28" s="473"/>
      <c r="J28" s="473"/>
      <c r="K28" s="474"/>
      <c r="L28" s="494">
        <v>1</v>
      </c>
      <c r="M28" s="495"/>
      <c r="N28" s="495"/>
      <c r="O28" s="495"/>
      <c r="P28" s="537"/>
      <c r="Q28" s="494">
        <v>4750</v>
      </c>
      <c r="R28" s="495"/>
      <c r="S28" s="495"/>
      <c r="T28" s="495"/>
      <c r="U28" s="495"/>
      <c r="V28" s="537"/>
      <c r="W28" s="589"/>
      <c r="X28" s="590"/>
      <c r="Y28" s="591"/>
      <c r="Z28" s="493" t="s">
        <v>186</v>
      </c>
      <c r="AA28" s="473"/>
      <c r="AB28" s="473"/>
      <c r="AC28" s="473"/>
      <c r="AD28" s="473"/>
      <c r="AE28" s="473"/>
      <c r="AF28" s="473"/>
      <c r="AG28" s="474"/>
      <c r="AH28" s="494">
        <v>5</v>
      </c>
      <c r="AI28" s="495"/>
      <c r="AJ28" s="495"/>
      <c r="AK28" s="495"/>
      <c r="AL28" s="537"/>
      <c r="AM28" s="494">
        <v>13350</v>
      </c>
      <c r="AN28" s="495"/>
      <c r="AO28" s="495"/>
      <c r="AP28" s="495"/>
      <c r="AQ28" s="495"/>
      <c r="AR28" s="537"/>
      <c r="AS28" s="494">
        <v>2670</v>
      </c>
      <c r="AT28" s="495"/>
      <c r="AU28" s="495"/>
      <c r="AV28" s="495"/>
      <c r="AW28" s="495"/>
      <c r="AX28" s="496"/>
      <c r="AY28" s="597" t="s">
        <v>187</v>
      </c>
      <c r="AZ28" s="598"/>
      <c r="BA28" s="598"/>
      <c r="BB28" s="599"/>
      <c r="BC28" s="403" t="s">
        <v>50</v>
      </c>
      <c r="BD28" s="404"/>
      <c r="BE28" s="404"/>
      <c r="BF28" s="404"/>
      <c r="BG28" s="404"/>
      <c r="BH28" s="404"/>
      <c r="BI28" s="404"/>
      <c r="BJ28" s="404"/>
      <c r="BK28" s="404"/>
      <c r="BL28" s="404"/>
      <c r="BM28" s="405"/>
      <c r="BN28" s="406">
        <v>5893723</v>
      </c>
      <c r="BO28" s="407"/>
      <c r="BP28" s="407"/>
      <c r="BQ28" s="407"/>
      <c r="BR28" s="407"/>
      <c r="BS28" s="407"/>
      <c r="BT28" s="407"/>
      <c r="BU28" s="408"/>
      <c r="BV28" s="406">
        <v>4893308</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81"/>
      <c r="B29" s="614"/>
      <c r="C29" s="590"/>
      <c r="D29" s="591"/>
      <c r="E29" s="493" t="s">
        <v>188</v>
      </c>
      <c r="F29" s="473"/>
      <c r="G29" s="473"/>
      <c r="H29" s="473"/>
      <c r="I29" s="473"/>
      <c r="J29" s="473"/>
      <c r="K29" s="474"/>
      <c r="L29" s="494">
        <v>17</v>
      </c>
      <c r="M29" s="495"/>
      <c r="N29" s="495"/>
      <c r="O29" s="495"/>
      <c r="P29" s="537"/>
      <c r="Q29" s="494">
        <v>4500</v>
      </c>
      <c r="R29" s="495"/>
      <c r="S29" s="495"/>
      <c r="T29" s="495"/>
      <c r="U29" s="495"/>
      <c r="V29" s="537"/>
      <c r="W29" s="592"/>
      <c r="X29" s="593"/>
      <c r="Y29" s="594"/>
      <c r="Z29" s="493" t="s">
        <v>189</v>
      </c>
      <c r="AA29" s="473"/>
      <c r="AB29" s="473"/>
      <c r="AC29" s="473"/>
      <c r="AD29" s="473"/>
      <c r="AE29" s="473"/>
      <c r="AF29" s="473"/>
      <c r="AG29" s="474"/>
      <c r="AH29" s="494">
        <v>568</v>
      </c>
      <c r="AI29" s="495"/>
      <c r="AJ29" s="495"/>
      <c r="AK29" s="495"/>
      <c r="AL29" s="537"/>
      <c r="AM29" s="494">
        <v>1818459</v>
      </c>
      <c r="AN29" s="495"/>
      <c r="AO29" s="495"/>
      <c r="AP29" s="495"/>
      <c r="AQ29" s="495"/>
      <c r="AR29" s="537"/>
      <c r="AS29" s="494">
        <v>3202</v>
      </c>
      <c r="AT29" s="495"/>
      <c r="AU29" s="495"/>
      <c r="AV29" s="495"/>
      <c r="AW29" s="495"/>
      <c r="AX29" s="496"/>
      <c r="AY29" s="600"/>
      <c r="AZ29" s="601"/>
      <c r="BA29" s="601"/>
      <c r="BB29" s="602"/>
      <c r="BC29" s="477" t="s">
        <v>190</v>
      </c>
      <c r="BD29" s="478"/>
      <c r="BE29" s="478"/>
      <c r="BF29" s="478"/>
      <c r="BG29" s="478"/>
      <c r="BH29" s="478"/>
      <c r="BI29" s="478"/>
      <c r="BJ29" s="478"/>
      <c r="BK29" s="478"/>
      <c r="BL29" s="478"/>
      <c r="BM29" s="479"/>
      <c r="BN29" s="443">
        <v>8541</v>
      </c>
      <c r="BO29" s="444"/>
      <c r="BP29" s="444"/>
      <c r="BQ29" s="444"/>
      <c r="BR29" s="444"/>
      <c r="BS29" s="444"/>
      <c r="BT29" s="444"/>
      <c r="BU29" s="445"/>
      <c r="BV29" s="443">
        <v>8540</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191</v>
      </c>
      <c r="X30" s="611"/>
      <c r="Y30" s="611"/>
      <c r="Z30" s="611"/>
      <c r="AA30" s="611"/>
      <c r="AB30" s="611"/>
      <c r="AC30" s="611"/>
      <c r="AD30" s="611"/>
      <c r="AE30" s="611"/>
      <c r="AF30" s="611"/>
      <c r="AG30" s="612"/>
      <c r="AH30" s="570">
        <v>98.8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2190223</v>
      </c>
      <c r="BO30" s="563"/>
      <c r="BP30" s="563"/>
      <c r="BQ30" s="563"/>
      <c r="BR30" s="563"/>
      <c r="BS30" s="563"/>
      <c r="BT30" s="563"/>
      <c r="BU30" s="564"/>
      <c r="BV30" s="562">
        <v>1699961</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606" t="s">
        <v>192</v>
      </c>
      <c r="D32" s="606"/>
      <c r="E32" s="606"/>
      <c r="F32" s="606"/>
      <c r="G32" s="606"/>
      <c r="H32" s="606"/>
      <c r="I32" s="606"/>
      <c r="J32" s="606"/>
      <c r="K32" s="606"/>
      <c r="L32" s="606"/>
      <c r="M32" s="606"/>
      <c r="N32" s="606"/>
      <c r="O32" s="606"/>
      <c r="P32" s="606"/>
      <c r="Q32" s="606"/>
      <c r="R32" s="606"/>
      <c r="S32" s="606"/>
      <c r="U32" s="447" t="s">
        <v>193</v>
      </c>
      <c r="V32" s="447"/>
      <c r="W32" s="447"/>
      <c r="X32" s="447"/>
      <c r="Y32" s="447"/>
      <c r="Z32" s="447"/>
      <c r="AA32" s="447"/>
      <c r="AB32" s="447"/>
      <c r="AC32" s="447"/>
      <c r="AD32" s="447"/>
      <c r="AE32" s="447"/>
      <c r="AF32" s="447"/>
      <c r="AG32" s="447"/>
      <c r="AH32" s="447"/>
      <c r="AI32" s="447"/>
      <c r="AJ32" s="447"/>
      <c r="AK32" s="447"/>
      <c r="AM32" s="447" t="s">
        <v>194</v>
      </c>
      <c r="AN32" s="447"/>
      <c r="AO32" s="447"/>
      <c r="AP32" s="447"/>
      <c r="AQ32" s="447"/>
      <c r="AR32" s="447"/>
      <c r="AS32" s="447"/>
      <c r="AT32" s="447"/>
      <c r="AU32" s="447"/>
      <c r="AV32" s="447"/>
      <c r="AW32" s="447"/>
      <c r="AX32" s="447"/>
      <c r="AY32" s="447"/>
      <c r="AZ32" s="447"/>
      <c r="BA32" s="447"/>
      <c r="BB32" s="447"/>
      <c r="BC32" s="447"/>
      <c r="BE32" s="447" t="s">
        <v>195</v>
      </c>
      <c r="BF32" s="447"/>
      <c r="BG32" s="447"/>
      <c r="BH32" s="447"/>
      <c r="BI32" s="447"/>
      <c r="BJ32" s="447"/>
      <c r="BK32" s="447"/>
      <c r="BL32" s="447"/>
      <c r="BM32" s="447"/>
      <c r="BN32" s="447"/>
      <c r="BO32" s="447"/>
      <c r="BP32" s="447"/>
      <c r="BQ32" s="447"/>
      <c r="BR32" s="447"/>
      <c r="BS32" s="447"/>
      <c r="BT32" s="447"/>
      <c r="BU32" s="447"/>
      <c r="BW32" s="447" t="s">
        <v>196</v>
      </c>
      <c r="BX32" s="447"/>
      <c r="BY32" s="447"/>
      <c r="BZ32" s="447"/>
      <c r="CA32" s="447"/>
      <c r="CB32" s="447"/>
      <c r="CC32" s="447"/>
      <c r="CD32" s="447"/>
      <c r="CE32" s="447"/>
      <c r="CF32" s="447"/>
      <c r="CG32" s="447"/>
      <c r="CH32" s="447"/>
      <c r="CI32" s="447"/>
      <c r="CJ32" s="447"/>
      <c r="CK32" s="447"/>
      <c r="CL32" s="447"/>
      <c r="CM32" s="447"/>
      <c r="CO32" s="447" t="s">
        <v>197</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15">
      <c r="A33" s="181"/>
      <c r="B33" s="205"/>
      <c r="C33" s="467" t="s">
        <v>198</v>
      </c>
      <c r="D33" s="467"/>
      <c r="E33" s="432" t="s">
        <v>199</v>
      </c>
      <c r="F33" s="432"/>
      <c r="G33" s="432"/>
      <c r="H33" s="432"/>
      <c r="I33" s="432"/>
      <c r="J33" s="432"/>
      <c r="K33" s="432"/>
      <c r="L33" s="432"/>
      <c r="M33" s="432"/>
      <c r="N33" s="432"/>
      <c r="O33" s="432"/>
      <c r="P33" s="432"/>
      <c r="Q33" s="432"/>
      <c r="R33" s="432"/>
      <c r="S33" s="432"/>
      <c r="T33" s="206"/>
      <c r="U33" s="467" t="s">
        <v>198</v>
      </c>
      <c r="V33" s="467"/>
      <c r="W33" s="432" t="s">
        <v>199</v>
      </c>
      <c r="X33" s="432"/>
      <c r="Y33" s="432"/>
      <c r="Z33" s="432"/>
      <c r="AA33" s="432"/>
      <c r="AB33" s="432"/>
      <c r="AC33" s="432"/>
      <c r="AD33" s="432"/>
      <c r="AE33" s="432"/>
      <c r="AF33" s="432"/>
      <c r="AG33" s="432"/>
      <c r="AH33" s="432"/>
      <c r="AI33" s="432"/>
      <c r="AJ33" s="432"/>
      <c r="AK33" s="432"/>
      <c r="AL33" s="206"/>
      <c r="AM33" s="467" t="s">
        <v>200</v>
      </c>
      <c r="AN33" s="467"/>
      <c r="AO33" s="432" t="s">
        <v>201</v>
      </c>
      <c r="AP33" s="432"/>
      <c r="AQ33" s="432"/>
      <c r="AR33" s="432"/>
      <c r="AS33" s="432"/>
      <c r="AT33" s="432"/>
      <c r="AU33" s="432"/>
      <c r="AV33" s="432"/>
      <c r="AW33" s="432"/>
      <c r="AX33" s="432"/>
      <c r="AY33" s="432"/>
      <c r="AZ33" s="432"/>
      <c r="BA33" s="432"/>
      <c r="BB33" s="432"/>
      <c r="BC33" s="432"/>
      <c r="BD33" s="207"/>
      <c r="BE33" s="432" t="s">
        <v>202</v>
      </c>
      <c r="BF33" s="432"/>
      <c r="BG33" s="432" t="s">
        <v>203</v>
      </c>
      <c r="BH33" s="432"/>
      <c r="BI33" s="432"/>
      <c r="BJ33" s="432"/>
      <c r="BK33" s="432"/>
      <c r="BL33" s="432"/>
      <c r="BM33" s="432"/>
      <c r="BN33" s="432"/>
      <c r="BO33" s="432"/>
      <c r="BP33" s="432"/>
      <c r="BQ33" s="432"/>
      <c r="BR33" s="432"/>
      <c r="BS33" s="432"/>
      <c r="BT33" s="432"/>
      <c r="BU33" s="432"/>
      <c r="BV33" s="207"/>
      <c r="BW33" s="467" t="s">
        <v>202</v>
      </c>
      <c r="BX33" s="467"/>
      <c r="BY33" s="432" t="s">
        <v>204</v>
      </c>
      <c r="BZ33" s="432"/>
      <c r="CA33" s="432"/>
      <c r="CB33" s="432"/>
      <c r="CC33" s="432"/>
      <c r="CD33" s="432"/>
      <c r="CE33" s="432"/>
      <c r="CF33" s="432"/>
      <c r="CG33" s="432"/>
      <c r="CH33" s="432"/>
      <c r="CI33" s="432"/>
      <c r="CJ33" s="432"/>
      <c r="CK33" s="432"/>
      <c r="CL33" s="432"/>
      <c r="CM33" s="432"/>
      <c r="CN33" s="206"/>
      <c r="CO33" s="467" t="s">
        <v>198</v>
      </c>
      <c r="CP33" s="467"/>
      <c r="CQ33" s="432" t="s">
        <v>205</v>
      </c>
      <c r="CR33" s="432"/>
      <c r="CS33" s="432"/>
      <c r="CT33" s="432"/>
      <c r="CU33" s="432"/>
      <c r="CV33" s="432"/>
      <c r="CW33" s="432"/>
      <c r="CX33" s="432"/>
      <c r="CY33" s="432"/>
      <c r="CZ33" s="432"/>
      <c r="DA33" s="432"/>
      <c r="DB33" s="432"/>
      <c r="DC33" s="432"/>
      <c r="DD33" s="432"/>
      <c r="DE33" s="432"/>
      <c r="DF33" s="206"/>
      <c r="DG33" s="632" t="s">
        <v>206</v>
      </c>
      <c r="DH33" s="632"/>
      <c r="DI33" s="208"/>
    </row>
    <row r="34" spans="1:113" ht="32.25" customHeight="1" x14ac:dyDescent="0.15">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5</v>
      </c>
      <c r="V34" s="633"/>
      <c r="W34" s="634" t="str">
        <f>IF('各会計、関係団体の財政状況及び健全化判断比率'!B28="","",'各会計、関係団体の財政状況及び健全化判断比率'!B28)</f>
        <v>玉野市国民健康保険事業特別会計</v>
      </c>
      <c r="X34" s="634"/>
      <c r="Y34" s="634"/>
      <c r="Z34" s="634"/>
      <c r="AA34" s="634"/>
      <c r="AB34" s="634"/>
      <c r="AC34" s="634"/>
      <c r="AD34" s="634"/>
      <c r="AE34" s="634"/>
      <c r="AF34" s="634"/>
      <c r="AG34" s="634"/>
      <c r="AH34" s="634"/>
      <c r="AI34" s="634"/>
      <c r="AJ34" s="634"/>
      <c r="AK34" s="634"/>
      <c r="AL34" s="181"/>
      <c r="AM34" s="633">
        <f>IF(AO34="","",MAX(C34:D43,U34:V43)+1)</f>
        <v>9</v>
      </c>
      <c r="AN34" s="633"/>
      <c r="AO34" s="634" t="str">
        <f>IF('各会計、関係団体の財政状況及び健全化判断比率'!B32="","",'各会計、関係団体の財政状況及び健全化判断比率'!B32)</f>
        <v>玉野市水道事業会計</v>
      </c>
      <c r="AP34" s="634"/>
      <c r="AQ34" s="634"/>
      <c r="AR34" s="634"/>
      <c r="AS34" s="634"/>
      <c r="AT34" s="634"/>
      <c r="AU34" s="634"/>
      <c r="AV34" s="634"/>
      <c r="AW34" s="634"/>
      <c r="AX34" s="634"/>
      <c r="AY34" s="634"/>
      <c r="AZ34" s="634"/>
      <c r="BA34" s="634"/>
      <c r="BB34" s="634"/>
      <c r="BC34" s="634"/>
      <c r="BD34" s="181"/>
      <c r="BE34" s="633" t="str">
        <f>IF(BG34="","",MAX(C34:D43,U34:V43,AM34:AN43)+1)</f>
        <v/>
      </c>
      <c r="BF34" s="633"/>
      <c r="BG34" s="634"/>
      <c r="BH34" s="634"/>
      <c r="BI34" s="634"/>
      <c r="BJ34" s="634"/>
      <c r="BK34" s="634"/>
      <c r="BL34" s="634"/>
      <c r="BM34" s="634"/>
      <c r="BN34" s="634"/>
      <c r="BO34" s="634"/>
      <c r="BP34" s="634"/>
      <c r="BQ34" s="634"/>
      <c r="BR34" s="634"/>
      <c r="BS34" s="634"/>
      <c r="BT34" s="634"/>
      <c r="BU34" s="634"/>
      <c r="BV34" s="181"/>
      <c r="BW34" s="633">
        <f>IF(BY34="","",MAX(C34:D43,U34:V43,AM34:AN43,BE34:BF43)+1)</f>
        <v>11</v>
      </c>
      <c r="BX34" s="633"/>
      <c r="BY34" s="634" t="str">
        <f>IF('各会計、関係団体の財政状況及び健全化判断比率'!B68="","",'各会計、関係団体の財政状況及び健全化判断比率'!B68)</f>
        <v>岡山県南部水道企業団水道事業会計</v>
      </c>
      <c r="BZ34" s="634"/>
      <c r="CA34" s="634"/>
      <c r="CB34" s="634"/>
      <c r="CC34" s="634"/>
      <c r="CD34" s="634"/>
      <c r="CE34" s="634"/>
      <c r="CF34" s="634"/>
      <c r="CG34" s="634"/>
      <c r="CH34" s="634"/>
      <c r="CI34" s="634"/>
      <c r="CJ34" s="634"/>
      <c r="CK34" s="634"/>
      <c r="CL34" s="634"/>
      <c r="CM34" s="634"/>
      <c r="CN34" s="181"/>
      <c r="CO34" s="633">
        <f>IF(CQ34="","",MAX(C34:D43,U34:V43,AM34:AN43,BE34:BF43,BW34:BX43)+1)</f>
        <v>18</v>
      </c>
      <c r="CP34" s="633"/>
      <c r="CQ34" s="634" t="str">
        <f>IF('各会計、関係団体の財政状況及び健全化判断比率'!BS7="","",'各会計、関係団体の財政状況及び健全化判断比率'!BS7)</f>
        <v>（公財）玉野市スポーツ振興財団</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15">
      <c r="A35" s="181"/>
      <c r="B35" s="205"/>
      <c r="C35" s="633">
        <f>IF(E35="","",C34+1)</f>
        <v>2</v>
      </c>
      <c r="D35" s="633"/>
      <c r="E35" s="634" t="str">
        <f>IF('各会計、関係団体の財政状況及び健全化判断比率'!B8="","",'各会計、関係団体の財政状況及び健全化判断比率'!B8)</f>
        <v>玉野市市立玉野海洋博物館事業特別会計</v>
      </c>
      <c r="F35" s="634"/>
      <c r="G35" s="634"/>
      <c r="H35" s="634"/>
      <c r="I35" s="634"/>
      <c r="J35" s="634"/>
      <c r="K35" s="634"/>
      <c r="L35" s="634"/>
      <c r="M35" s="634"/>
      <c r="N35" s="634"/>
      <c r="O35" s="634"/>
      <c r="P35" s="634"/>
      <c r="Q35" s="634"/>
      <c r="R35" s="634"/>
      <c r="S35" s="634"/>
      <c r="T35" s="181"/>
      <c r="U35" s="633">
        <f>IF(W35="","",U34+1)</f>
        <v>6</v>
      </c>
      <c r="V35" s="633"/>
      <c r="W35" s="634" t="str">
        <f>IF('各会計、関係団体の財政状況及び健全化判断比率'!B29="","",'各会計、関係団体の財政状況及び健全化判断比率'!B29)</f>
        <v>玉野市介護保険事業特別会計</v>
      </c>
      <c r="X35" s="634"/>
      <c r="Y35" s="634"/>
      <c r="Z35" s="634"/>
      <c r="AA35" s="634"/>
      <c r="AB35" s="634"/>
      <c r="AC35" s="634"/>
      <c r="AD35" s="634"/>
      <c r="AE35" s="634"/>
      <c r="AF35" s="634"/>
      <c r="AG35" s="634"/>
      <c r="AH35" s="634"/>
      <c r="AI35" s="634"/>
      <c r="AJ35" s="634"/>
      <c r="AK35" s="634"/>
      <c r="AL35" s="181"/>
      <c r="AM35" s="633">
        <f t="shared" ref="AM35:AM43" si="0">IF(AO35="","",AM34+1)</f>
        <v>10</v>
      </c>
      <c r="AN35" s="633"/>
      <c r="AO35" s="634" t="str">
        <f>IF('各会計、関係団体の財政状況及び健全化判断比率'!B33="","",'各会計、関係団体の財政状況及び健全化判断比率'!B33)</f>
        <v>玉野市下水道事業会計</v>
      </c>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12</v>
      </c>
      <c r="BX35" s="633"/>
      <c r="BY35" s="634" t="str">
        <f>IF('各会計、関係団体の財政状況及び健全化判断比率'!B69="","",'各会計、関係団体の財政状況及び健全化判断比率'!B69)</f>
        <v>岡山県市町村総合事務組合一般会計</v>
      </c>
      <c r="BZ35" s="634"/>
      <c r="CA35" s="634"/>
      <c r="CB35" s="634"/>
      <c r="CC35" s="634"/>
      <c r="CD35" s="634"/>
      <c r="CE35" s="634"/>
      <c r="CF35" s="634"/>
      <c r="CG35" s="634"/>
      <c r="CH35" s="634"/>
      <c r="CI35" s="634"/>
      <c r="CJ35" s="634"/>
      <c r="CK35" s="634"/>
      <c r="CL35" s="634"/>
      <c r="CM35" s="634"/>
      <c r="CN35" s="181"/>
      <c r="CO35" s="633">
        <f t="shared" ref="CO35:CO43" si="3">IF(CQ35="","",CO34+1)</f>
        <v>19</v>
      </c>
      <c r="CP35" s="633"/>
      <c r="CQ35" s="634" t="str">
        <f>IF('各会計、関係団体の財政状況及び健全化判断比率'!BS8="","",'各会計、関係団体の財政状況及び健全化判断比率'!BS8)</f>
        <v>（公財）玉野市公園緑化協会</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15">
      <c r="A36" s="181"/>
      <c r="B36" s="205"/>
      <c r="C36" s="633">
        <f>IF(E36="","",C35+1)</f>
        <v>3</v>
      </c>
      <c r="D36" s="633"/>
      <c r="E36" s="634" t="str">
        <f>IF('各会計、関係団体の財政状況及び健全化判断比率'!B9="","",'各会計、関係団体の財政状況及び健全化判断比率'!B9)</f>
        <v>玉野市下水道事業会計（合併処理浄化槽設置事業）</v>
      </c>
      <c r="F36" s="634"/>
      <c r="G36" s="634"/>
      <c r="H36" s="634"/>
      <c r="I36" s="634"/>
      <c r="J36" s="634"/>
      <c r="K36" s="634"/>
      <c r="L36" s="634"/>
      <c r="M36" s="634"/>
      <c r="N36" s="634"/>
      <c r="O36" s="634"/>
      <c r="P36" s="634"/>
      <c r="Q36" s="634"/>
      <c r="R36" s="634"/>
      <c r="S36" s="634"/>
      <c r="T36" s="181"/>
      <c r="U36" s="633">
        <f t="shared" ref="U36:U43" si="4">IF(W36="","",U35+1)</f>
        <v>7</v>
      </c>
      <c r="V36" s="633"/>
      <c r="W36" s="634" t="str">
        <f>IF('各会計、関係団体の財政状況及び健全化判断比率'!B30="","",'各会計、関係団体の財政状況及び健全化判断比率'!B30)</f>
        <v>玉野市後期高齢者医療事業特別会計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13</v>
      </c>
      <c r="BX36" s="633"/>
      <c r="BY36" s="634" t="str">
        <f>IF('各会計、関係団体の財政状況及び健全化判断比率'!B70="","",'各会計、関係団体の財政状況及び健全化判断比率'!B70)</f>
        <v>岡山県市町村総合事務組合貸付金特別会計</v>
      </c>
      <c r="BZ36" s="634"/>
      <c r="CA36" s="634"/>
      <c r="CB36" s="634"/>
      <c r="CC36" s="634"/>
      <c r="CD36" s="634"/>
      <c r="CE36" s="634"/>
      <c r="CF36" s="634"/>
      <c r="CG36" s="634"/>
      <c r="CH36" s="634"/>
      <c r="CI36" s="634"/>
      <c r="CJ36" s="634"/>
      <c r="CK36" s="634"/>
      <c r="CL36" s="634"/>
      <c r="CM36" s="634"/>
      <c r="CN36" s="181"/>
      <c r="CO36" s="633">
        <f t="shared" si="3"/>
        <v>20</v>
      </c>
      <c r="CP36" s="633"/>
      <c r="CQ36" s="634" t="str">
        <f>IF('各会計、関係団体の財政状況及び健全化判断比率'!BS9="","",'各会計、関係団体の財政状況及び健全化判断比率'!BS9)</f>
        <v>（一財）玉野産業振興公社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15">
      <c r="A37" s="181"/>
      <c r="B37" s="205"/>
      <c r="C37" s="633">
        <f>IF(E37="","",C36+1)</f>
        <v>4</v>
      </c>
      <c r="D37" s="633"/>
      <c r="E37" s="634" t="str">
        <f>IF('各会計、関係団体の財政状況及び健全化判断比率'!B10="","",'各会計、関係団体の財政状況及び健全化判断比率'!B10)</f>
        <v>玉野市病院事業債管理特別会計</v>
      </c>
      <c r="F37" s="634"/>
      <c r="G37" s="634"/>
      <c r="H37" s="634"/>
      <c r="I37" s="634"/>
      <c r="J37" s="634"/>
      <c r="K37" s="634"/>
      <c r="L37" s="634"/>
      <c r="M37" s="634"/>
      <c r="N37" s="634"/>
      <c r="O37" s="634"/>
      <c r="P37" s="634"/>
      <c r="Q37" s="634"/>
      <c r="R37" s="634"/>
      <c r="S37" s="634"/>
      <c r="T37" s="181"/>
      <c r="U37" s="633">
        <f t="shared" si="4"/>
        <v>8</v>
      </c>
      <c r="V37" s="633"/>
      <c r="W37" s="634" t="str">
        <f>IF('各会計、関係団体の財政状況及び健全化判断比率'!B31="","",'各会計、関係団体の財政状況及び健全化判断比率'!B31)</f>
        <v>玉野市競輪事業特別会計</v>
      </c>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14</v>
      </c>
      <c r="BX37" s="633"/>
      <c r="BY37" s="634" t="str">
        <f>IF('各会計、関係団体の財政状況及び健全化判断比率'!B71="","",'各会計、関係団体の財政状況及び健全化判断比率'!B71)</f>
        <v>岡山県市町村総合事務組合拠出金特別会計</v>
      </c>
      <c r="BZ37" s="634"/>
      <c r="CA37" s="634"/>
      <c r="CB37" s="634"/>
      <c r="CC37" s="634"/>
      <c r="CD37" s="634"/>
      <c r="CE37" s="634"/>
      <c r="CF37" s="634"/>
      <c r="CG37" s="634"/>
      <c r="CH37" s="634"/>
      <c r="CI37" s="634"/>
      <c r="CJ37" s="634"/>
      <c r="CK37" s="634"/>
      <c r="CL37" s="634"/>
      <c r="CM37" s="634"/>
      <c r="CN37" s="181"/>
      <c r="CO37" s="633">
        <f t="shared" si="3"/>
        <v>21</v>
      </c>
      <c r="CP37" s="633"/>
      <c r="CQ37" s="634" t="str">
        <f>IF('各会計、関係団体の財政状況及び健全化判断比率'!BS10="","",'各会計、関係団体の財政状況及び健全化判断比率'!BS10)</f>
        <v>玉野レクリエーション総合開発（株）</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15">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15</v>
      </c>
      <c r="BX38" s="633"/>
      <c r="BY38" s="634" t="str">
        <f>IF('各会計、関係団体の財政状況及び健全化判断比率'!B72="","",'各会計、関係団体の財政状況及び健全化判断比率'!B72)</f>
        <v>岡山県市町村税整理組合一般会計</v>
      </c>
      <c r="BZ38" s="634"/>
      <c r="CA38" s="634"/>
      <c r="CB38" s="634"/>
      <c r="CC38" s="634"/>
      <c r="CD38" s="634"/>
      <c r="CE38" s="634"/>
      <c r="CF38" s="634"/>
      <c r="CG38" s="634"/>
      <c r="CH38" s="634"/>
      <c r="CI38" s="634"/>
      <c r="CJ38" s="634"/>
      <c r="CK38" s="634"/>
      <c r="CL38" s="634"/>
      <c r="CM38" s="634"/>
      <c r="CN38" s="181"/>
      <c r="CO38" s="633">
        <f t="shared" si="3"/>
        <v>22</v>
      </c>
      <c r="CP38" s="633"/>
      <c r="CQ38" s="634" t="str">
        <f>IF('各会計、関係団体の財政状況及び健全化判断比率'!BS11="","",'各会計、関係団体の財政状況及び健全化判断比率'!BS11)</f>
        <v>（有）みどりの館みやま</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15">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16</v>
      </c>
      <c r="BX39" s="633"/>
      <c r="BY39" s="634" t="str">
        <f>IF('各会計、関係団体の財政状況及び健全化判断比率'!B73="","",'各会計、関係団体の財政状況及び健全化判断比率'!B73)</f>
        <v>岡山県後期高齢者医療広域連合一般会計</v>
      </c>
      <c r="BZ39" s="634"/>
      <c r="CA39" s="634"/>
      <c r="CB39" s="634"/>
      <c r="CC39" s="634"/>
      <c r="CD39" s="634"/>
      <c r="CE39" s="634"/>
      <c r="CF39" s="634"/>
      <c r="CG39" s="634"/>
      <c r="CH39" s="634"/>
      <c r="CI39" s="634"/>
      <c r="CJ39" s="634"/>
      <c r="CK39" s="634"/>
      <c r="CL39" s="634"/>
      <c r="CM39" s="634"/>
      <c r="CN39" s="181"/>
      <c r="CO39" s="633">
        <f t="shared" si="3"/>
        <v>23</v>
      </c>
      <c r="CP39" s="633"/>
      <c r="CQ39" s="634" t="str">
        <f>IF('各会計、関係団体の財政状況及び健全化判断比率'!BS12="","",'各会計、関係団体の財政状況及び健全化判断比率'!BS12)</f>
        <v>ダイヤモンド瀬戸内観光（株）</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15">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17</v>
      </c>
      <c r="BX40" s="633"/>
      <c r="BY40" s="634" t="str">
        <f>IF('各会計、関係団体の財政状況及び健全化判断比率'!B74="","",'各会計、関係団体の財政状況及び健全化判断比率'!B74)</f>
        <v>岡山県後期高齢者医療広域連合後期高齢者医療特別会計</v>
      </c>
      <c r="BZ40" s="634"/>
      <c r="CA40" s="634"/>
      <c r="CB40" s="634"/>
      <c r="CC40" s="634"/>
      <c r="CD40" s="634"/>
      <c r="CE40" s="634"/>
      <c r="CF40" s="634"/>
      <c r="CG40" s="634"/>
      <c r="CH40" s="634"/>
      <c r="CI40" s="634"/>
      <c r="CJ40" s="634"/>
      <c r="CK40" s="634"/>
      <c r="CL40" s="634"/>
      <c r="CM40" s="634"/>
      <c r="CN40" s="181"/>
      <c r="CO40" s="633">
        <f t="shared" si="3"/>
        <v>24</v>
      </c>
      <c r="CP40" s="633"/>
      <c r="CQ40" s="634" t="str">
        <f>IF('各会計、関係団体の財政状況及び健全化判断比率'!BS13="","",'各会計、関係団体の財政状況及び健全化判断比率'!BS13)</f>
        <v>（地独）玉野医療センター</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15">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15">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15">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207</v>
      </c>
      <c r="E46" s="636" t="s">
        <v>208</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209</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210</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211</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212</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213</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214</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215</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6fxIe9AsK8LAEviAIrrzj2Fxjs9YcAH+OucVWZA/D5knpkoASKnoZkx4/JPujkMAIGmCxw+ynv0YrDqjEnSUug==" saltValue="AxLQ60cpTaac/gwHzEJJT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216</v>
      </c>
      <c r="DI1" s="639"/>
      <c r="DJ1" s="639"/>
      <c r="DK1" s="639"/>
      <c r="DL1" s="639"/>
      <c r="DM1" s="639"/>
      <c r="DN1" s="640"/>
      <c r="DO1" s="214"/>
      <c r="DP1" s="638" t="s">
        <v>217</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15">
      <c r="B2" s="215" t="s">
        <v>218</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41" t="s">
        <v>219</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220</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221</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222</v>
      </c>
      <c r="S4" s="642"/>
      <c r="T4" s="642"/>
      <c r="U4" s="642"/>
      <c r="V4" s="642"/>
      <c r="W4" s="642"/>
      <c r="X4" s="642"/>
      <c r="Y4" s="643"/>
      <c r="Z4" s="641" t="s">
        <v>223</v>
      </c>
      <c r="AA4" s="642"/>
      <c r="AB4" s="642"/>
      <c r="AC4" s="643"/>
      <c r="AD4" s="641" t="s">
        <v>224</v>
      </c>
      <c r="AE4" s="642"/>
      <c r="AF4" s="642"/>
      <c r="AG4" s="642"/>
      <c r="AH4" s="642"/>
      <c r="AI4" s="642"/>
      <c r="AJ4" s="642"/>
      <c r="AK4" s="643"/>
      <c r="AL4" s="641" t="s">
        <v>223</v>
      </c>
      <c r="AM4" s="642"/>
      <c r="AN4" s="642"/>
      <c r="AO4" s="643"/>
      <c r="AP4" s="644" t="s">
        <v>225</v>
      </c>
      <c r="AQ4" s="644"/>
      <c r="AR4" s="644"/>
      <c r="AS4" s="644"/>
      <c r="AT4" s="644"/>
      <c r="AU4" s="644"/>
      <c r="AV4" s="644"/>
      <c r="AW4" s="644"/>
      <c r="AX4" s="644"/>
      <c r="AY4" s="644"/>
      <c r="AZ4" s="644"/>
      <c r="BA4" s="644"/>
      <c r="BB4" s="644"/>
      <c r="BC4" s="644"/>
      <c r="BD4" s="644"/>
      <c r="BE4" s="644"/>
      <c r="BF4" s="644"/>
      <c r="BG4" s="644" t="s">
        <v>226</v>
      </c>
      <c r="BH4" s="644"/>
      <c r="BI4" s="644"/>
      <c r="BJ4" s="644"/>
      <c r="BK4" s="644"/>
      <c r="BL4" s="644"/>
      <c r="BM4" s="644"/>
      <c r="BN4" s="644"/>
      <c r="BO4" s="644" t="s">
        <v>223</v>
      </c>
      <c r="BP4" s="644"/>
      <c r="BQ4" s="644"/>
      <c r="BR4" s="644"/>
      <c r="BS4" s="644" t="s">
        <v>227</v>
      </c>
      <c r="BT4" s="644"/>
      <c r="BU4" s="644"/>
      <c r="BV4" s="644"/>
      <c r="BW4" s="644"/>
      <c r="BX4" s="644"/>
      <c r="BY4" s="644"/>
      <c r="BZ4" s="644"/>
      <c r="CA4" s="644"/>
      <c r="CB4" s="644"/>
      <c r="CD4" s="641" t="s">
        <v>228</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229</v>
      </c>
      <c r="C5" s="646"/>
      <c r="D5" s="646"/>
      <c r="E5" s="646"/>
      <c r="F5" s="646"/>
      <c r="G5" s="646"/>
      <c r="H5" s="646"/>
      <c r="I5" s="646"/>
      <c r="J5" s="646"/>
      <c r="K5" s="646"/>
      <c r="L5" s="646"/>
      <c r="M5" s="646"/>
      <c r="N5" s="646"/>
      <c r="O5" s="646"/>
      <c r="P5" s="646"/>
      <c r="Q5" s="647"/>
      <c r="R5" s="648">
        <v>7520724</v>
      </c>
      <c r="S5" s="649"/>
      <c r="T5" s="649"/>
      <c r="U5" s="649"/>
      <c r="V5" s="649"/>
      <c r="W5" s="649"/>
      <c r="X5" s="649"/>
      <c r="Y5" s="650"/>
      <c r="Z5" s="651">
        <v>25.9</v>
      </c>
      <c r="AA5" s="651"/>
      <c r="AB5" s="651"/>
      <c r="AC5" s="651"/>
      <c r="AD5" s="652">
        <v>7196884</v>
      </c>
      <c r="AE5" s="652"/>
      <c r="AF5" s="652"/>
      <c r="AG5" s="652"/>
      <c r="AH5" s="652"/>
      <c r="AI5" s="652"/>
      <c r="AJ5" s="652"/>
      <c r="AK5" s="652"/>
      <c r="AL5" s="653">
        <v>46.2</v>
      </c>
      <c r="AM5" s="654"/>
      <c r="AN5" s="654"/>
      <c r="AO5" s="655"/>
      <c r="AP5" s="645" t="s">
        <v>230</v>
      </c>
      <c r="AQ5" s="646"/>
      <c r="AR5" s="646"/>
      <c r="AS5" s="646"/>
      <c r="AT5" s="646"/>
      <c r="AU5" s="646"/>
      <c r="AV5" s="646"/>
      <c r="AW5" s="646"/>
      <c r="AX5" s="646"/>
      <c r="AY5" s="646"/>
      <c r="AZ5" s="646"/>
      <c r="BA5" s="646"/>
      <c r="BB5" s="646"/>
      <c r="BC5" s="646"/>
      <c r="BD5" s="646"/>
      <c r="BE5" s="646"/>
      <c r="BF5" s="647"/>
      <c r="BG5" s="659">
        <v>7182227</v>
      </c>
      <c r="BH5" s="660"/>
      <c r="BI5" s="660"/>
      <c r="BJ5" s="660"/>
      <c r="BK5" s="660"/>
      <c r="BL5" s="660"/>
      <c r="BM5" s="660"/>
      <c r="BN5" s="661"/>
      <c r="BO5" s="662">
        <v>95.5</v>
      </c>
      <c r="BP5" s="662"/>
      <c r="BQ5" s="662"/>
      <c r="BR5" s="662"/>
      <c r="BS5" s="663">
        <v>147204</v>
      </c>
      <c r="BT5" s="663"/>
      <c r="BU5" s="663"/>
      <c r="BV5" s="663"/>
      <c r="BW5" s="663"/>
      <c r="BX5" s="663"/>
      <c r="BY5" s="663"/>
      <c r="BZ5" s="663"/>
      <c r="CA5" s="663"/>
      <c r="CB5" s="667"/>
      <c r="CD5" s="641" t="s">
        <v>225</v>
      </c>
      <c r="CE5" s="642"/>
      <c r="CF5" s="642"/>
      <c r="CG5" s="642"/>
      <c r="CH5" s="642"/>
      <c r="CI5" s="642"/>
      <c r="CJ5" s="642"/>
      <c r="CK5" s="642"/>
      <c r="CL5" s="642"/>
      <c r="CM5" s="642"/>
      <c r="CN5" s="642"/>
      <c r="CO5" s="642"/>
      <c r="CP5" s="642"/>
      <c r="CQ5" s="643"/>
      <c r="CR5" s="641" t="s">
        <v>231</v>
      </c>
      <c r="CS5" s="642"/>
      <c r="CT5" s="642"/>
      <c r="CU5" s="642"/>
      <c r="CV5" s="642"/>
      <c r="CW5" s="642"/>
      <c r="CX5" s="642"/>
      <c r="CY5" s="643"/>
      <c r="CZ5" s="641" t="s">
        <v>223</v>
      </c>
      <c r="DA5" s="642"/>
      <c r="DB5" s="642"/>
      <c r="DC5" s="643"/>
      <c r="DD5" s="641" t="s">
        <v>232</v>
      </c>
      <c r="DE5" s="642"/>
      <c r="DF5" s="642"/>
      <c r="DG5" s="642"/>
      <c r="DH5" s="642"/>
      <c r="DI5" s="642"/>
      <c r="DJ5" s="642"/>
      <c r="DK5" s="642"/>
      <c r="DL5" s="642"/>
      <c r="DM5" s="642"/>
      <c r="DN5" s="642"/>
      <c r="DO5" s="642"/>
      <c r="DP5" s="643"/>
      <c r="DQ5" s="641" t="s">
        <v>233</v>
      </c>
      <c r="DR5" s="642"/>
      <c r="DS5" s="642"/>
      <c r="DT5" s="642"/>
      <c r="DU5" s="642"/>
      <c r="DV5" s="642"/>
      <c r="DW5" s="642"/>
      <c r="DX5" s="642"/>
      <c r="DY5" s="642"/>
      <c r="DZ5" s="642"/>
      <c r="EA5" s="642"/>
      <c r="EB5" s="642"/>
      <c r="EC5" s="643"/>
    </row>
    <row r="6" spans="2:143" ht="11.25" customHeight="1" x14ac:dyDescent="0.15">
      <c r="B6" s="656" t="s">
        <v>234</v>
      </c>
      <c r="C6" s="657"/>
      <c r="D6" s="657"/>
      <c r="E6" s="657"/>
      <c r="F6" s="657"/>
      <c r="G6" s="657"/>
      <c r="H6" s="657"/>
      <c r="I6" s="657"/>
      <c r="J6" s="657"/>
      <c r="K6" s="657"/>
      <c r="L6" s="657"/>
      <c r="M6" s="657"/>
      <c r="N6" s="657"/>
      <c r="O6" s="657"/>
      <c r="P6" s="657"/>
      <c r="Q6" s="658"/>
      <c r="R6" s="659">
        <v>162741</v>
      </c>
      <c r="S6" s="660"/>
      <c r="T6" s="660"/>
      <c r="U6" s="660"/>
      <c r="V6" s="660"/>
      <c r="W6" s="660"/>
      <c r="X6" s="660"/>
      <c r="Y6" s="661"/>
      <c r="Z6" s="662">
        <v>0.6</v>
      </c>
      <c r="AA6" s="662"/>
      <c r="AB6" s="662"/>
      <c r="AC6" s="662"/>
      <c r="AD6" s="663">
        <v>162741</v>
      </c>
      <c r="AE6" s="663"/>
      <c r="AF6" s="663"/>
      <c r="AG6" s="663"/>
      <c r="AH6" s="663"/>
      <c r="AI6" s="663"/>
      <c r="AJ6" s="663"/>
      <c r="AK6" s="663"/>
      <c r="AL6" s="664">
        <v>1</v>
      </c>
      <c r="AM6" s="665"/>
      <c r="AN6" s="665"/>
      <c r="AO6" s="666"/>
      <c r="AP6" s="656" t="s">
        <v>235</v>
      </c>
      <c r="AQ6" s="657"/>
      <c r="AR6" s="657"/>
      <c r="AS6" s="657"/>
      <c r="AT6" s="657"/>
      <c r="AU6" s="657"/>
      <c r="AV6" s="657"/>
      <c r="AW6" s="657"/>
      <c r="AX6" s="657"/>
      <c r="AY6" s="657"/>
      <c r="AZ6" s="657"/>
      <c r="BA6" s="657"/>
      <c r="BB6" s="657"/>
      <c r="BC6" s="657"/>
      <c r="BD6" s="657"/>
      <c r="BE6" s="657"/>
      <c r="BF6" s="658"/>
      <c r="BG6" s="659">
        <v>7182227</v>
      </c>
      <c r="BH6" s="660"/>
      <c r="BI6" s="660"/>
      <c r="BJ6" s="660"/>
      <c r="BK6" s="660"/>
      <c r="BL6" s="660"/>
      <c r="BM6" s="660"/>
      <c r="BN6" s="661"/>
      <c r="BO6" s="662">
        <v>95.5</v>
      </c>
      <c r="BP6" s="662"/>
      <c r="BQ6" s="662"/>
      <c r="BR6" s="662"/>
      <c r="BS6" s="663">
        <v>147204</v>
      </c>
      <c r="BT6" s="663"/>
      <c r="BU6" s="663"/>
      <c r="BV6" s="663"/>
      <c r="BW6" s="663"/>
      <c r="BX6" s="663"/>
      <c r="BY6" s="663"/>
      <c r="BZ6" s="663"/>
      <c r="CA6" s="663"/>
      <c r="CB6" s="667"/>
      <c r="CD6" s="645" t="s">
        <v>236</v>
      </c>
      <c r="CE6" s="646"/>
      <c r="CF6" s="646"/>
      <c r="CG6" s="646"/>
      <c r="CH6" s="646"/>
      <c r="CI6" s="646"/>
      <c r="CJ6" s="646"/>
      <c r="CK6" s="646"/>
      <c r="CL6" s="646"/>
      <c r="CM6" s="646"/>
      <c r="CN6" s="646"/>
      <c r="CO6" s="646"/>
      <c r="CP6" s="646"/>
      <c r="CQ6" s="647"/>
      <c r="CR6" s="659">
        <v>240582</v>
      </c>
      <c r="CS6" s="660"/>
      <c r="CT6" s="660"/>
      <c r="CU6" s="660"/>
      <c r="CV6" s="660"/>
      <c r="CW6" s="660"/>
      <c r="CX6" s="660"/>
      <c r="CY6" s="661"/>
      <c r="CZ6" s="653">
        <v>0.9</v>
      </c>
      <c r="DA6" s="654"/>
      <c r="DB6" s="654"/>
      <c r="DC6" s="670"/>
      <c r="DD6" s="668" t="s">
        <v>237</v>
      </c>
      <c r="DE6" s="660"/>
      <c r="DF6" s="660"/>
      <c r="DG6" s="660"/>
      <c r="DH6" s="660"/>
      <c r="DI6" s="660"/>
      <c r="DJ6" s="660"/>
      <c r="DK6" s="660"/>
      <c r="DL6" s="660"/>
      <c r="DM6" s="660"/>
      <c r="DN6" s="660"/>
      <c r="DO6" s="660"/>
      <c r="DP6" s="661"/>
      <c r="DQ6" s="668">
        <v>240582</v>
      </c>
      <c r="DR6" s="660"/>
      <c r="DS6" s="660"/>
      <c r="DT6" s="660"/>
      <c r="DU6" s="660"/>
      <c r="DV6" s="660"/>
      <c r="DW6" s="660"/>
      <c r="DX6" s="660"/>
      <c r="DY6" s="660"/>
      <c r="DZ6" s="660"/>
      <c r="EA6" s="660"/>
      <c r="EB6" s="660"/>
      <c r="EC6" s="669"/>
    </row>
    <row r="7" spans="2:143" ht="11.25" customHeight="1" x14ac:dyDescent="0.15">
      <c r="B7" s="656" t="s">
        <v>238</v>
      </c>
      <c r="C7" s="657"/>
      <c r="D7" s="657"/>
      <c r="E7" s="657"/>
      <c r="F7" s="657"/>
      <c r="G7" s="657"/>
      <c r="H7" s="657"/>
      <c r="I7" s="657"/>
      <c r="J7" s="657"/>
      <c r="K7" s="657"/>
      <c r="L7" s="657"/>
      <c r="M7" s="657"/>
      <c r="N7" s="657"/>
      <c r="O7" s="657"/>
      <c r="P7" s="657"/>
      <c r="Q7" s="658"/>
      <c r="R7" s="659">
        <v>3008</v>
      </c>
      <c r="S7" s="660"/>
      <c r="T7" s="660"/>
      <c r="U7" s="660"/>
      <c r="V7" s="660"/>
      <c r="W7" s="660"/>
      <c r="X7" s="660"/>
      <c r="Y7" s="661"/>
      <c r="Z7" s="662">
        <v>0</v>
      </c>
      <c r="AA7" s="662"/>
      <c r="AB7" s="662"/>
      <c r="AC7" s="662"/>
      <c r="AD7" s="663">
        <v>3008</v>
      </c>
      <c r="AE7" s="663"/>
      <c r="AF7" s="663"/>
      <c r="AG7" s="663"/>
      <c r="AH7" s="663"/>
      <c r="AI7" s="663"/>
      <c r="AJ7" s="663"/>
      <c r="AK7" s="663"/>
      <c r="AL7" s="664">
        <v>0</v>
      </c>
      <c r="AM7" s="665"/>
      <c r="AN7" s="665"/>
      <c r="AO7" s="666"/>
      <c r="AP7" s="656" t="s">
        <v>239</v>
      </c>
      <c r="AQ7" s="657"/>
      <c r="AR7" s="657"/>
      <c r="AS7" s="657"/>
      <c r="AT7" s="657"/>
      <c r="AU7" s="657"/>
      <c r="AV7" s="657"/>
      <c r="AW7" s="657"/>
      <c r="AX7" s="657"/>
      <c r="AY7" s="657"/>
      <c r="AZ7" s="657"/>
      <c r="BA7" s="657"/>
      <c r="BB7" s="657"/>
      <c r="BC7" s="657"/>
      <c r="BD7" s="657"/>
      <c r="BE7" s="657"/>
      <c r="BF7" s="658"/>
      <c r="BG7" s="659">
        <v>3127975</v>
      </c>
      <c r="BH7" s="660"/>
      <c r="BI7" s="660"/>
      <c r="BJ7" s="660"/>
      <c r="BK7" s="660"/>
      <c r="BL7" s="660"/>
      <c r="BM7" s="660"/>
      <c r="BN7" s="661"/>
      <c r="BO7" s="662">
        <v>41.6</v>
      </c>
      <c r="BP7" s="662"/>
      <c r="BQ7" s="662"/>
      <c r="BR7" s="662"/>
      <c r="BS7" s="663">
        <v>147204</v>
      </c>
      <c r="BT7" s="663"/>
      <c r="BU7" s="663"/>
      <c r="BV7" s="663"/>
      <c r="BW7" s="663"/>
      <c r="BX7" s="663"/>
      <c r="BY7" s="663"/>
      <c r="BZ7" s="663"/>
      <c r="CA7" s="663"/>
      <c r="CB7" s="667"/>
      <c r="CD7" s="656" t="s">
        <v>240</v>
      </c>
      <c r="CE7" s="657"/>
      <c r="CF7" s="657"/>
      <c r="CG7" s="657"/>
      <c r="CH7" s="657"/>
      <c r="CI7" s="657"/>
      <c r="CJ7" s="657"/>
      <c r="CK7" s="657"/>
      <c r="CL7" s="657"/>
      <c r="CM7" s="657"/>
      <c r="CN7" s="657"/>
      <c r="CO7" s="657"/>
      <c r="CP7" s="657"/>
      <c r="CQ7" s="658"/>
      <c r="CR7" s="659">
        <v>3669542</v>
      </c>
      <c r="CS7" s="660"/>
      <c r="CT7" s="660"/>
      <c r="CU7" s="660"/>
      <c r="CV7" s="660"/>
      <c r="CW7" s="660"/>
      <c r="CX7" s="660"/>
      <c r="CY7" s="661"/>
      <c r="CZ7" s="662">
        <v>13.8</v>
      </c>
      <c r="DA7" s="662"/>
      <c r="DB7" s="662"/>
      <c r="DC7" s="662"/>
      <c r="DD7" s="668">
        <v>47049</v>
      </c>
      <c r="DE7" s="660"/>
      <c r="DF7" s="660"/>
      <c r="DG7" s="660"/>
      <c r="DH7" s="660"/>
      <c r="DI7" s="660"/>
      <c r="DJ7" s="660"/>
      <c r="DK7" s="660"/>
      <c r="DL7" s="660"/>
      <c r="DM7" s="660"/>
      <c r="DN7" s="660"/>
      <c r="DO7" s="660"/>
      <c r="DP7" s="661"/>
      <c r="DQ7" s="668">
        <v>3218119</v>
      </c>
      <c r="DR7" s="660"/>
      <c r="DS7" s="660"/>
      <c r="DT7" s="660"/>
      <c r="DU7" s="660"/>
      <c r="DV7" s="660"/>
      <c r="DW7" s="660"/>
      <c r="DX7" s="660"/>
      <c r="DY7" s="660"/>
      <c r="DZ7" s="660"/>
      <c r="EA7" s="660"/>
      <c r="EB7" s="660"/>
      <c r="EC7" s="669"/>
    </row>
    <row r="8" spans="2:143" ht="11.25" customHeight="1" x14ac:dyDescent="0.15">
      <c r="B8" s="656" t="s">
        <v>241</v>
      </c>
      <c r="C8" s="657"/>
      <c r="D8" s="657"/>
      <c r="E8" s="657"/>
      <c r="F8" s="657"/>
      <c r="G8" s="657"/>
      <c r="H8" s="657"/>
      <c r="I8" s="657"/>
      <c r="J8" s="657"/>
      <c r="K8" s="657"/>
      <c r="L8" s="657"/>
      <c r="M8" s="657"/>
      <c r="N8" s="657"/>
      <c r="O8" s="657"/>
      <c r="P8" s="657"/>
      <c r="Q8" s="658"/>
      <c r="R8" s="659">
        <v>55047</v>
      </c>
      <c r="S8" s="660"/>
      <c r="T8" s="660"/>
      <c r="U8" s="660"/>
      <c r="V8" s="660"/>
      <c r="W8" s="660"/>
      <c r="X8" s="660"/>
      <c r="Y8" s="661"/>
      <c r="Z8" s="662">
        <v>0.2</v>
      </c>
      <c r="AA8" s="662"/>
      <c r="AB8" s="662"/>
      <c r="AC8" s="662"/>
      <c r="AD8" s="663">
        <v>55047</v>
      </c>
      <c r="AE8" s="663"/>
      <c r="AF8" s="663"/>
      <c r="AG8" s="663"/>
      <c r="AH8" s="663"/>
      <c r="AI8" s="663"/>
      <c r="AJ8" s="663"/>
      <c r="AK8" s="663"/>
      <c r="AL8" s="664">
        <v>0.4</v>
      </c>
      <c r="AM8" s="665"/>
      <c r="AN8" s="665"/>
      <c r="AO8" s="666"/>
      <c r="AP8" s="656" t="s">
        <v>242</v>
      </c>
      <c r="AQ8" s="657"/>
      <c r="AR8" s="657"/>
      <c r="AS8" s="657"/>
      <c r="AT8" s="657"/>
      <c r="AU8" s="657"/>
      <c r="AV8" s="657"/>
      <c r="AW8" s="657"/>
      <c r="AX8" s="657"/>
      <c r="AY8" s="657"/>
      <c r="AZ8" s="657"/>
      <c r="BA8" s="657"/>
      <c r="BB8" s="657"/>
      <c r="BC8" s="657"/>
      <c r="BD8" s="657"/>
      <c r="BE8" s="657"/>
      <c r="BF8" s="658"/>
      <c r="BG8" s="659">
        <v>98050</v>
      </c>
      <c r="BH8" s="660"/>
      <c r="BI8" s="660"/>
      <c r="BJ8" s="660"/>
      <c r="BK8" s="660"/>
      <c r="BL8" s="660"/>
      <c r="BM8" s="660"/>
      <c r="BN8" s="661"/>
      <c r="BO8" s="662">
        <v>1.3</v>
      </c>
      <c r="BP8" s="662"/>
      <c r="BQ8" s="662"/>
      <c r="BR8" s="662"/>
      <c r="BS8" s="663" t="s">
        <v>139</v>
      </c>
      <c r="BT8" s="663"/>
      <c r="BU8" s="663"/>
      <c r="BV8" s="663"/>
      <c r="BW8" s="663"/>
      <c r="BX8" s="663"/>
      <c r="BY8" s="663"/>
      <c r="BZ8" s="663"/>
      <c r="CA8" s="663"/>
      <c r="CB8" s="667"/>
      <c r="CD8" s="656" t="s">
        <v>243</v>
      </c>
      <c r="CE8" s="657"/>
      <c r="CF8" s="657"/>
      <c r="CG8" s="657"/>
      <c r="CH8" s="657"/>
      <c r="CI8" s="657"/>
      <c r="CJ8" s="657"/>
      <c r="CK8" s="657"/>
      <c r="CL8" s="657"/>
      <c r="CM8" s="657"/>
      <c r="CN8" s="657"/>
      <c r="CO8" s="657"/>
      <c r="CP8" s="657"/>
      <c r="CQ8" s="658"/>
      <c r="CR8" s="659">
        <v>9475504</v>
      </c>
      <c r="CS8" s="660"/>
      <c r="CT8" s="660"/>
      <c r="CU8" s="660"/>
      <c r="CV8" s="660"/>
      <c r="CW8" s="660"/>
      <c r="CX8" s="660"/>
      <c r="CY8" s="661"/>
      <c r="CZ8" s="662">
        <v>35.6</v>
      </c>
      <c r="DA8" s="662"/>
      <c r="DB8" s="662"/>
      <c r="DC8" s="662"/>
      <c r="DD8" s="668">
        <v>56539</v>
      </c>
      <c r="DE8" s="660"/>
      <c r="DF8" s="660"/>
      <c r="DG8" s="660"/>
      <c r="DH8" s="660"/>
      <c r="DI8" s="660"/>
      <c r="DJ8" s="660"/>
      <c r="DK8" s="660"/>
      <c r="DL8" s="660"/>
      <c r="DM8" s="660"/>
      <c r="DN8" s="660"/>
      <c r="DO8" s="660"/>
      <c r="DP8" s="661"/>
      <c r="DQ8" s="668">
        <v>4913663</v>
      </c>
      <c r="DR8" s="660"/>
      <c r="DS8" s="660"/>
      <c r="DT8" s="660"/>
      <c r="DU8" s="660"/>
      <c r="DV8" s="660"/>
      <c r="DW8" s="660"/>
      <c r="DX8" s="660"/>
      <c r="DY8" s="660"/>
      <c r="DZ8" s="660"/>
      <c r="EA8" s="660"/>
      <c r="EB8" s="660"/>
      <c r="EC8" s="669"/>
    </row>
    <row r="9" spans="2:143" ht="11.25" customHeight="1" x14ac:dyDescent="0.15">
      <c r="B9" s="656" t="s">
        <v>244</v>
      </c>
      <c r="C9" s="657"/>
      <c r="D9" s="657"/>
      <c r="E9" s="657"/>
      <c r="F9" s="657"/>
      <c r="G9" s="657"/>
      <c r="H9" s="657"/>
      <c r="I9" s="657"/>
      <c r="J9" s="657"/>
      <c r="K9" s="657"/>
      <c r="L9" s="657"/>
      <c r="M9" s="657"/>
      <c r="N9" s="657"/>
      <c r="O9" s="657"/>
      <c r="P9" s="657"/>
      <c r="Q9" s="658"/>
      <c r="R9" s="659">
        <v>36568</v>
      </c>
      <c r="S9" s="660"/>
      <c r="T9" s="660"/>
      <c r="U9" s="660"/>
      <c r="V9" s="660"/>
      <c r="W9" s="660"/>
      <c r="X9" s="660"/>
      <c r="Y9" s="661"/>
      <c r="Z9" s="662">
        <v>0.1</v>
      </c>
      <c r="AA9" s="662"/>
      <c r="AB9" s="662"/>
      <c r="AC9" s="662"/>
      <c r="AD9" s="663">
        <v>36568</v>
      </c>
      <c r="AE9" s="663"/>
      <c r="AF9" s="663"/>
      <c r="AG9" s="663"/>
      <c r="AH9" s="663"/>
      <c r="AI9" s="663"/>
      <c r="AJ9" s="663"/>
      <c r="AK9" s="663"/>
      <c r="AL9" s="664">
        <v>0.2</v>
      </c>
      <c r="AM9" s="665"/>
      <c r="AN9" s="665"/>
      <c r="AO9" s="666"/>
      <c r="AP9" s="656" t="s">
        <v>245</v>
      </c>
      <c r="AQ9" s="657"/>
      <c r="AR9" s="657"/>
      <c r="AS9" s="657"/>
      <c r="AT9" s="657"/>
      <c r="AU9" s="657"/>
      <c r="AV9" s="657"/>
      <c r="AW9" s="657"/>
      <c r="AX9" s="657"/>
      <c r="AY9" s="657"/>
      <c r="AZ9" s="657"/>
      <c r="BA9" s="657"/>
      <c r="BB9" s="657"/>
      <c r="BC9" s="657"/>
      <c r="BD9" s="657"/>
      <c r="BE9" s="657"/>
      <c r="BF9" s="658"/>
      <c r="BG9" s="659">
        <v>2377612</v>
      </c>
      <c r="BH9" s="660"/>
      <c r="BI9" s="660"/>
      <c r="BJ9" s="660"/>
      <c r="BK9" s="660"/>
      <c r="BL9" s="660"/>
      <c r="BM9" s="660"/>
      <c r="BN9" s="661"/>
      <c r="BO9" s="662">
        <v>31.6</v>
      </c>
      <c r="BP9" s="662"/>
      <c r="BQ9" s="662"/>
      <c r="BR9" s="662"/>
      <c r="BS9" s="663" t="s">
        <v>237</v>
      </c>
      <c r="BT9" s="663"/>
      <c r="BU9" s="663"/>
      <c r="BV9" s="663"/>
      <c r="BW9" s="663"/>
      <c r="BX9" s="663"/>
      <c r="BY9" s="663"/>
      <c r="BZ9" s="663"/>
      <c r="CA9" s="663"/>
      <c r="CB9" s="667"/>
      <c r="CD9" s="656" t="s">
        <v>246</v>
      </c>
      <c r="CE9" s="657"/>
      <c r="CF9" s="657"/>
      <c r="CG9" s="657"/>
      <c r="CH9" s="657"/>
      <c r="CI9" s="657"/>
      <c r="CJ9" s="657"/>
      <c r="CK9" s="657"/>
      <c r="CL9" s="657"/>
      <c r="CM9" s="657"/>
      <c r="CN9" s="657"/>
      <c r="CO9" s="657"/>
      <c r="CP9" s="657"/>
      <c r="CQ9" s="658"/>
      <c r="CR9" s="659">
        <v>3011242</v>
      </c>
      <c r="CS9" s="660"/>
      <c r="CT9" s="660"/>
      <c r="CU9" s="660"/>
      <c r="CV9" s="660"/>
      <c r="CW9" s="660"/>
      <c r="CX9" s="660"/>
      <c r="CY9" s="661"/>
      <c r="CZ9" s="662">
        <v>11.3</v>
      </c>
      <c r="DA9" s="662"/>
      <c r="DB9" s="662"/>
      <c r="DC9" s="662"/>
      <c r="DD9" s="668">
        <v>277195</v>
      </c>
      <c r="DE9" s="660"/>
      <c r="DF9" s="660"/>
      <c r="DG9" s="660"/>
      <c r="DH9" s="660"/>
      <c r="DI9" s="660"/>
      <c r="DJ9" s="660"/>
      <c r="DK9" s="660"/>
      <c r="DL9" s="660"/>
      <c r="DM9" s="660"/>
      <c r="DN9" s="660"/>
      <c r="DO9" s="660"/>
      <c r="DP9" s="661"/>
      <c r="DQ9" s="668">
        <v>2047653</v>
      </c>
      <c r="DR9" s="660"/>
      <c r="DS9" s="660"/>
      <c r="DT9" s="660"/>
      <c r="DU9" s="660"/>
      <c r="DV9" s="660"/>
      <c r="DW9" s="660"/>
      <c r="DX9" s="660"/>
      <c r="DY9" s="660"/>
      <c r="DZ9" s="660"/>
      <c r="EA9" s="660"/>
      <c r="EB9" s="660"/>
      <c r="EC9" s="669"/>
    </row>
    <row r="10" spans="2:143" ht="11.25" customHeight="1" x14ac:dyDescent="0.15">
      <c r="B10" s="656" t="s">
        <v>247</v>
      </c>
      <c r="C10" s="657"/>
      <c r="D10" s="657"/>
      <c r="E10" s="657"/>
      <c r="F10" s="657"/>
      <c r="G10" s="657"/>
      <c r="H10" s="657"/>
      <c r="I10" s="657"/>
      <c r="J10" s="657"/>
      <c r="K10" s="657"/>
      <c r="L10" s="657"/>
      <c r="M10" s="657"/>
      <c r="N10" s="657"/>
      <c r="O10" s="657"/>
      <c r="P10" s="657"/>
      <c r="Q10" s="658"/>
      <c r="R10" s="659" t="s">
        <v>237</v>
      </c>
      <c r="S10" s="660"/>
      <c r="T10" s="660"/>
      <c r="U10" s="660"/>
      <c r="V10" s="660"/>
      <c r="W10" s="660"/>
      <c r="X10" s="660"/>
      <c r="Y10" s="661"/>
      <c r="Z10" s="662" t="s">
        <v>237</v>
      </c>
      <c r="AA10" s="662"/>
      <c r="AB10" s="662"/>
      <c r="AC10" s="662"/>
      <c r="AD10" s="663" t="s">
        <v>129</v>
      </c>
      <c r="AE10" s="663"/>
      <c r="AF10" s="663"/>
      <c r="AG10" s="663"/>
      <c r="AH10" s="663"/>
      <c r="AI10" s="663"/>
      <c r="AJ10" s="663"/>
      <c r="AK10" s="663"/>
      <c r="AL10" s="664" t="s">
        <v>129</v>
      </c>
      <c r="AM10" s="665"/>
      <c r="AN10" s="665"/>
      <c r="AO10" s="666"/>
      <c r="AP10" s="656" t="s">
        <v>248</v>
      </c>
      <c r="AQ10" s="657"/>
      <c r="AR10" s="657"/>
      <c r="AS10" s="657"/>
      <c r="AT10" s="657"/>
      <c r="AU10" s="657"/>
      <c r="AV10" s="657"/>
      <c r="AW10" s="657"/>
      <c r="AX10" s="657"/>
      <c r="AY10" s="657"/>
      <c r="AZ10" s="657"/>
      <c r="BA10" s="657"/>
      <c r="BB10" s="657"/>
      <c r="BC10" s="657"/>
      <c r="BD10" s="657"/>
      <c r="BE10" s="657"/>
      <c r="BF10" s="658"/>
      <c r="BG10" s="659">
        <v>136622</v>
      </c>
      <c r="BH10" s="660"/>
      <c r="BI10" s="660"/>
      <c r="BJ10" s="660"/>
      <c r="BK10" s="660"/>
      <c r="BL10" s="660"/>
      <c r="BM10" s="660"/>
      <c r="BN10" s="661"/>
      <c r="BO10" s="662">
        <v>1.8</v>
      </c>
      <c r="BP10" s="662"/>
      <c r="BQ10" s="662"/>
      <c r="BR10" s="662"/>
      <c r="BS10" s="663" t="s">
        <v>237</v>
      </c>
      <c r="BT10" s="663"/>
      <c r="BU10" s="663"/>
      <c r="BV10" s="663"/>
      <c r="BW10" s="663"/>
      <c r="BX10" s="663"/>
      <c r="BY10" s="663"/>
      <c r="BZ10" s="663"/>
      <c r="CA10" s="663"/>
      <c r="CB10" s="667"/>
      <c r="CD10" s="656" t="s">
        <v>249</v>
      </c>
      <c r="CE10" s="657"/>
      <c r="CF10" s="657"/>
      <c r="CG10" s="657"/>
      <c r="CH10" s="657"/>
      <c r="CI10" s="657"/>
      <c r="CJ10" s="657"/>
      <c r="CK10" s="657"/>
      <c r="CL10" s="657"/>
      <c r="CM10" s="657"/>
      <c r="CN10" s="657"/>
      <c r="CO10" s="657"/>
      <c r="CP10" s="657"/>
      <c r="CQ10" s="658"/>
      <c r="CR10" s="659">
        <v>102734</v>
      </c>
      <c r="CS10" s="660"/>
      <c r="CT10" s="660"/>
      <c r="CU10" s="660"/>
      <c r="CV10" s="660"/>
      <c r="CW10" s="660"/>
      <c r="CX10" s="660"/>
      <c r="CY10" s="661"/>
      <c r="CZ10" s="662">
        <v>0.4</v>
      </c>
      <c r="DA10" s="662"/>
      <c r="DB10" s="662"/>
      <c r="DC10" s="662"/>
      <c r="DD10" s="668" t="s">
        <v>129</v>
      </c>
      <c r="DE10" s="660"/>
      <c r="DF10" s="660"/>
      <c r="DG10" s="660"/>
      <c r="DH10" s="660"/>
      <c r="DI10" s="660"/>
      <c r="DJ10" s="660"/>
      <c r="DK10" s="660"/>
      <c r="DL10" s="660"/>
      <c r="DM10" s="660"/>
      <c r="DN10" s="660"/>
      <c r="DO10" s="660"/>
      <c r="DP10" s="661"/>
      <c r="DQ10" s="668">
        <v>22594</v>
      </c>
      <c r="DR10" s="660"/>
      <c r="DS10" s="660"/>
      <c r="DT10" s="660"/>
      <c r="DU10" s="660"/>
      <c r="DV10" s="660"/>
      <c r="DW10" s="660"/>
      <c r="DX10" s="660"/>
      <c r="DY10" s="660"/>
      <c r="DZ10" s="660"/>
      <c r="EA10" s="660"/>
      <c r="EB10" s="660"/>
      <c r="EC10" s="669"/>
    </row>
    <row r="11" spans="2:143" ht="11.25" customHeight="1" x14ac:dyDescent="0.15">
      <c r="B11" s="656" t="s">
        <v>250</v>
      </c>
      <c r="C11" s="657"/>
      <c r="D11" s="657"/>
      <c r="E11" s="657"/>
      <c r="F11" s="657"/>
      <c r="G11" s="657"/>
      <c r="H11" s="657"/>
      <c r="I11" s="657"/>
      <c r="J11" s="657"/>
      <c r="K11" s="657"/>
      <c r="L11" s="657"/>
      <c r="M11" s="657"/>
      <c r="N11" s="657"/>
      <c r="O11" s="657"/>
      <c r="P11" s="657"/>
      <c r="Q11" s="658"/>
      <c r="R11" s="659">
        <v>1389241</v>
      </c>
      <c r="S11" s="660"/>
      <c r="T11" s="660"/>
      <c r="U11" s="660"/>
      <c r="V11" s="660"/>
      <c r="W11" s="660"/>
      <c r="X11" s="660"/>
      <c r="Y11" s="661"/>
      <c r="Z11" s="664">
        <v>4.8</v>
      </c>
      <c r="AA11" s="665"/>
      <c r="AB11" s="665"/>
      <c r="AC11" s="671"/>
      <c r="AD11" s="668">
        <v>1389241</v>
      </c>
      <c r="AE11" s="660"/>
      <c r="AF11" s="660"/>
      <c r="AG11" s="660"/>
      <c r="AH11" s="660"/>
      <c r="AI11" s="660"/>
      <c r="AJ11" s="660"/>
      <c r="AK11" s="661"/>
      <c r="AL11" s="664">
        <v>8.9</v>
      </c>
      <c r="AM11" s="665"/>
      <c r="AN11" s="665"/>
      <c r="AO11" s="666"/>
      <c r="AP11" s="656" t="s">
        <v>251</v>
      </c>
      <c r="AQ11" s="657"/>
      <c r="AR11" s="657"/>
      <c r="AS11" s="657"/>
      <c r="AT11" s="657"/>
      <c r="AU11" s="657"/>
      <c r="AV11" s="657"/>
      <c r="AW11" s="657"/>
      <c r="AX11" s="657"/>
      <c r="AY11" s="657"/>
      <c r="AZ11" s="657"/>
      <c r="BA11" s="657"/>
      <c r="BB11" s="657"/>
      <c r="BC11" s="657"/>
      <c r="BD11" s="657"/>
      <c r="BE11" s="657"/>
      <c r="BF11" s="658"/>
      <c r="BG11" s="659">
        <v>515691</v>
      </c>
      <c r="BH11" s="660"/>
      <c r="BI11" s="660"/>
      <c r="BJ11" s="660"/>
      <c r="BK11" s="660"/>
      <c r="BL11" s="660"/>
      <c r="BM11" s="660"/>
      <c r="BN11" s="661"/>
      <c r="BO11" s="662">
        <v>6.9</v>
      </c>
      <c r="BP11" s="662"/>
      <c r="BQ11" s="662"/>
      <c r="BR11" s="662"/>
      <c r="BS11" s="663">
        <v>147204</v>
      </c>
      <c r="BT11" s="663"/>
      <c r="BU11" s="663"/>
      <c r="BV11" s="663"/>
      <c r="BW11" s="663"/>
      <c r="BX11" s="663"/>
      <c r="BY11" s="663"/>
      <c r="BZ11" s="663"/>
      <c r="CA11" s="663"/>
      <c r="CB11" s="667"/>
      <c r="CD11" s="656" t="s">
        <v>252</v>
      </c>
      <c r="CE11" s="657"/>
      <c r="CF11" s="657"/>
      <c r="CG11" s="657"/>
      <c r="CH11" s="657"/>
      <c r="CI11" s="657"/>
      <c r="CJ11" s="657"/>
      <c r="CK11" s="657"/>
      <c r="CL11" s="657"/>
      <c r="CM11" s="657"/>
      <c r="CN11" s="657"/>
      <c r="CO11" s="657"/>
      <c r="CP11" s="657"/>
      <c r="CQ11" s="658"/>
      <c r="CR11" s="659">
        <v>609474</v>
      </c>
      <c r="CS11" s="660"/>
      <c r="CT11" s="660"/>
      <c r="CU11" s="660"/>
      <c r="CV11" s="660"/>
      <c r="CW11" s="660"/>
      <c r="CX11" s="660"/>
      <c r="CY11" s="661"/>
      <c r="CZ11" s="662">
        <v>2.2999999999999998</v>
      </c>
      <c r="DA11" s="662"/>
      <c r="DB11" s="662"/>
      <c r="DC11" s="662"/>
      <c r="DD11" s="668">
        <v>290590</v>
      </c>
      <c r="DE11" s="660"/>
      <c r="DF11" s="660"/>
      <c r="DG11" s="660"/>
      <c r="DH11" s="660"/>
      <c r="DI11" s="660"/>
      <c r="DJ11" s="660"/>
      <c r="DK11" s="660"/>
      <c r="DL11" s="660"/>
      <c r="DM11" s="660"/>
      <c r="DN11" s="660"/>
      <c r="DO11" s="660"/>
      <c r="DP11" s="661"/>
      <c r="DQ11" s="668">
        <v>384203</v>
      </c>
      <c r="DR11" s="660"/>
      <c r="DS11" s="660"/>
      <c r="DT11" s="660"/>
      <c r="DU11" s="660"/>
      <c r="DV11" s="660"/>
      <c r="DW11" s="660"/>
      <c r="DX11" s="660"/>
      <c r="DY11" s="660"/>
      <c r="DZ11" s="660"/>
      <c r="EA11" s="660"/>
      <c r="EB11" s="660"/>
      <c r="EC11" s="669"/>
    </row>
    <row r="12" spans="2:143" ht="11.25" customHeight="1" x14ac:dyDescent="0.15">
      <c r="B12" s="656" t="s">
        <v>253</v>
      </c>
      <c r="C12" s="657"/>
      <c r="D12" s="657"/>
      <c r="E12" s="657"/>
      <c r="F12" s="657"/>
      <c r="G12" s="657"/>
      <c r="H12" s="657"/>
      <c r="I12" s="657"/>
      <c r="J12" s="657"/>
      <c r="K12" s="657"/>
      <c r="L12" s="657"/>
      <c r="M12" s="657"/>
      <c r="N12" s="657"/>
      <c r="O12" s="657"/>
      <c r="P12" s="657"/>
      <c r="Q12" s="658"/>
      <c r="R12" s="659">
        <v>40155</v>
      </c>
      <c r="S12" s="660"/>
      <c r="T12" s="660"/>
      <c r="U12" s="660"/>
      <c r="V12" s="660"/>
      <c r="W12" s="660"/>
      <c r="X12" s="660"/>
      <c r="Y12" s="661"/>
      <c r="Z12" s="662">
        <v>0.1</v>
      </c>
      <c r="AA12" s="662"/>
      <c r="AB12" s="662"/>
      <c r="AC12" s="662"/>
      <c r="AD12" s="663">
        <v>40155</v>
      </c>
      <c r="AE12" s="663"/>
      <c r="AF12" s="663"/>
      <c r="AG12" s="663"/>
      <c r="AH12" s="663"/>
      <c r="AI12" s="663"/>
      <c r="AJ12" s="663"/>
      <c r="AK12" s="663"/>
      <c r="AL12" s="664">
        <v>0.3</v>
      </c>
      <c r="AM12" s="665"/>
      <c r="AN12" s="665"/>
      <c r="AO12" s="666"/>
      <c r="AP12" s="656" t="s">
        <v>254</v>
      </c>
      <c r="AQ12" s="657"/>
      <c r="AR12" s="657"/>
      <c r="AS12" s="657"/>
      <c r="AT12" s="657"/>
      <c r="AU12" s="657"/>
      <c r="AV12" s="657"/>
      <c r="AW12" s="657"/>
      <c r="AX12" s="657"/>
      <c r="AY12" s="657"/>
      <c r="AZ12" s="657"/>
      <c r="BA12" s="657"/>
      <c r="BB12" s="657"/>
      <c r="BC12" s="657"/>
      <c r="BD12" s="657"/>
      <c r="BE12" s="657"/>
      <c r="BF12" s="658"/>
      <c r="BG12" s="659">
        <v>3458626</v>
      </c>
      <c r="BH12" s="660"/>
      <c r="BI12" s="660"/>
      <c r="BJ12" s="660"/>
      <c r="BK12" s="660"/>
      <c r="BL12" s="660"/>
      <c r="BM12" s="660"/>
      <c r="BN12" s="661"/>
      <c r="BO12" s="662">
        <v>46</v>
      </c>
      <c r="BP12" s="662"/>
      <c r="BQ12" s="662"/>
      <c r="BR12" s="662"/>
      <c r="BS12" s="663" t="s">
        <v>237</v>
      </c>
      <c r="BT12" s="663"/>
      <c r="BU12" s="663"/>
      <c r="BV12" s="663"/>
      <c r="BW12" s="663"/>
      <c r="BX12" s="663"/>
      <c r="BY12" s="663"/>
      <c r="BZ12" s="663"/>
      <c r="CA12" s="663"/>
      <c r="CB12" s="667"/>
      <c r="CD12" s="656" t="s">
        <v>255</v>
      </c>
      <c r="CE12" s="657"/>
      <c r="CF12" s="657"/>
      <c r="CG12" s="657"/>
      <c r="CH12" s="657"/>
      <c r="CI12" s="657"/>
      <c r="CJ12" s="657"/>
      <c r="CK12" s="657"/>
      <c r="CL12" s="657"/>
      <c r="CM12" s="657"/>
      <c r="CN12" s="657"/>
      <c r="CO12" s="657"/>
      <c r="CP12" s="657"/>
      <c r="CQ12" s="658"/>
      <c r="CR12" s="659">
        <v>575649</v>
      </c>
      <c r="CS12" s="660"/>
      <c r="CT12" s="660"/>
      <c r="CU12" s="660"/>
      <c r="CV12" s="660"/>
      <c r="CW12" s="660"/>
      <c r="CX12" s="660"/>
      <c r="CY12" s="661"/>
      <c r="CZ12" s="662">
        <v>2.2000000000000002</v>
      </c>
      <c r="DA12" s="662"/>
      <c r="DB12" s="662"/>
      <c r="DC12" s="662"/>
      <c r="DD12" s="668">
        <v>4057</v>
      </c>
      <c r="DE12" s="660"/>
      <c r="DF12" s="660"/>
      <c r="DG12" s="660"/>
      <c r="DH12" s="660"/>
      <c r="DI12" s="660"/>
      <c r="DJ12" s="660"/>
      <c r="DK12" s="660"/>
      <c r="DL12" s="660"/>
      <c r="DM12" s="660"/>
      <c r="DN12" s="660"/>
      <c r="DO12" s="660"/>
      <c r="DP12" s="661"/>
      <c r="DQ12" s="668">
        <v>556885</v>
      </c>
      <c r="DR12" s="660"/>
      <c r="DS12" s="660"/>
      <c r="DT12" s="660"/>
      <c r="DU12" s="660"/>
      <c r="DV12" s="660"/>
      <c r="DW12" s="660"/>
      <c r="DX12" s="660"/>
      <c r="DY12" s="660"/>
      <c r="DZ12" s="660"/>
      <c r="EA12" s="660"/>
      <c r="EB12" s="660"/>
      <c r="EC12" s="669"/>
    </row>
    <row r="13" spans="2:143" ht="11.25" customHeight="1" x14ac:dyDescent="0.15">
      <c r="B13" s="656" t="s">
        <v>256</v>
      </c>
      <c r="C13" s="657"/>
      <c r="D13" s="657"/>
      <c r="E13" s="657"/>
      <c r="F13" s="657"/>
      <c r="G13" s="657"/>
      <c r="H13" s="657"/>
      <c r="I13" s="657"/>
      <c r="J13" s="657"/>
      <c r="K13" s="657"/>
      <c r="L13" s="657"/>
      <c r="M13" s="657"/>
      <c r="N13" s="657"/>
      <c r="O13" s="657"/>
      <c r="P13" s="657"/>
      <c r="Q13" s="658"/>
      <c r="R13" s="659" t="s">
        <v>237</v>
      </c>
      <c r="S13" s="660"/>
      <c r="T13" s="660"/>
      <c r="U13" s="660"/>
      <c r="V13" s="660"/>
      <c r="W13" s="660"/>
      <c r="X13" s="660"/>
      <c r="Y13" s="661"/>
      <c r="Z13" s="662" t="s">
        <v>237</v>
      </c>
      <c r="AA13" s="662"/>
      <c r="AB13" s="662"/>
      <c r="AC13" s="662"/>
      <c r="AD13" s="663" t="s">
        <v>237</v>
      </c>
      <c r="AE13" s="663"/>
      <c r="AF13" s="663"/>
      <c r="AG13" s="663"/>
      <c r="AH13" s="663"/>
      <c r="AI13" s="663"/>
      <c r="AJ13" s="663"/>
      <c r="AK13" s="663"/>
      <c r="AL13" s="664" t="s">
        <v>129</v>
      </c>
      <c r="AM13" s="665"/>
      <c r="AN13" s="665"/>
      <c r="AO13" s="666"/>
      <c r="AP13" s="656" t="s">
        <v>257</v>
      </c>
      <c r="AQ13" s="657"/>
      <c r="AR13" s="657"/>
      <c r="AS13" s="657"/>
      <c r="AT13" s="657"/>
      <c r="AU13" s="657"/>
      <c r="AV13" s="657"/>
      <c r="AW13" s="657"/>
      <c r="AX13" s="657"/>
      <c r="AY13" s="657"/>
      <c r="AZ13" s="657"/>
      <c r="BA13" s="657"/>
      <c r="BB13" s="657"/>
      <c r="BC13" s="657"/>
      <c r="BD13" s="657"/>
      <c r="BE13" s="657"/>
      <c r="BF13" s="658"/>
      <c r="BG13" s="659">
        <v>3449244</v>
      </c>
      <c r="BH13" s="660"/>
      <c r="BI13" s="660"/>
      <c r="BJ13" s="660"/>
      <c r="BK13" s="660"/>
      <c r="BL13" s="660"/>
      <c r="BM13" s="660"/>
      <c r="BN13" s="661"/>
      <c r="BO13" s="662">
        <v>45.9</v>
      </c>
      <c r="BP13" s="662"/>
      <c r="BQ13" s="662"/>
      <c r="BR13" s="662"/>
      <c r="BS13" s="663" t="s">
        <v>139</v>
      </c>
      <c r="BT13" s="663"/>
      <c r="BU13" s="663"/>
      <c r="BV13" s="663"/>
      <c r="BW13" s="663"/>
      <c r="BX13" s="663"/>
      <c r="BY13" s="663"/>
      <c r="BZ13" s="663"/>
      <c r="CA13" s="663"/>
      <c r="CB13" s="667"/>
      <c r="CD13" s="656" t="s">
        <v>258</v>
      </c>
      <c r="CE13" s="657"/>
      <c r="CF13" s="657"/>
      <c r="CG13" s="657"/>
      <c r="CH13" s="657"/>
      <c r="CI13" s="657"/>
      <c r="CJ13" s="657"/>
      <c r="CK13" s="657"/>
      <c r="CL13" s="657"/>
      <c r="CM13" s="657"/>
      <c r="CN13" s="657"/>
      <c r="CO13" s="657"/>
      <c r="CP13" s="657"/>
      <c r="CQ13" s="658"/>
      <c r="CR13" s="659">
        <v>1754499</v>
      </c>
      <c r="CS13" s="660"/>
      <c r="CT13" s="660"/>
      <c r="CU13" s="660"/>
      <c r="CV13" s="660"/>
      <c r="CW13" s="660"/>
      <c r="CX13" s="660"/>
      <c r="CY13" s="661"/>
      <c r="CZ13" s="662">
        <v>6.6</v>
      </c>
      <c r="DA13" s="662"/>
      <c r="DB13" s="662"/>
      <c r="DC13" s="662"/>
      <c r="DD13" s="668">
        <v>297441</v>
      </c>
      <c r="DE13" s="660"/>
      <c r="DF13" s="660"/>
      <c r="DG13" s="660"/>
      <c r="DH13" s="660"/>
      <c r="DI13" s="660"/>
      <c r="DJ13" s="660"/>
      <c r="DK13" s="660"/>
      <c r="DL13" s="660"/>
      <c r="DM13" s="660"/>
      <c r="DN13" s="660"/>
      <c r="DO13" s="660"/>
      <c r="DP13" s="661"/>
      <c r="DQ13" s="668">
        <v>1450468</v>
      </c>
      <c r="DR13" s="660"/>
      <c r="DS13" s="660"/>
      <c r="DT13" s="660"/>
      <c r="DU13" s="660"/>
      <c r="DV13" s="660"/>
      <c r="DW13" s="660"/>
      <c r="DX13" s="660"/>
      <c r="DY13" s="660"/>
      <c r="DZ13" s="660"/>
      <c r="EA13" s="660"/>
      <c r="EB13" s="660"/>
      <c r="EC13" s="669"/>
    </row>
    <row r="14" spans="2:143" ht="11.25" customHeight="1" x14ac:dyDescent="0.15">
      <c r="B14" s="656" t="s">
        <v>259</v>
      </c>
      <c r="C14" s="657"/>
      <c r="D14" s="657"/>
      <c r="E14" s="657"/>
      <c r="F14" s="657"/>
      <c r="G14" s="657"/>
      <c r="H14" s="657"/>
      <c r="I14" s="657"/>
      <c r="J14" s="657"/>
      <c r="K14" s="657"/>
      <c r="L14" s="657"/>
      <c r="M14" s="657"/>
      <c r="N14" s="657"/>
      <c r="O14" s="657"/>
      <c r="P14" s="657"/>
      <c r="Q14" s="658"/>
      <c r="R14" s="659">
        <v>286</v>
      </c>
      <c r="S14" s="660"/>
      <c r="T14" s="660"/>
      <c r="U14" s="660"/>
      <c r="V14" s="660"/>
      <c r="W14" s="660"/>
      <c r="X14" s="660"/>
      <c r="Y14" s="661"/>
      <c r="Z14" s="662">
        <v>0</v>
      </c>
      <c r="AA14" s="662"/>
      <c r="AB14" s="662"/>
      <c r="AC14" s="662"/>
      <c r="AD14" s="663">
        <v>286</v>
      </c>
      <c r="AE14" s="663"/>
      <c r="AF14" s="663"/>
      <c r="AG14" s="663"/>
      <c r="AH14" s="663"/>
      <c r="AI14" s="663"/>
      <c r="AJ14" s="663"/>
      <c r="AK14" s="663"/>
      <c r="AL14" s="664">
        <v>0</v>
      </c>
      <c r="AM14" s="665"/>
      <c r="AN14" s="665"/>
      <c r="AO14" s="666"/>
      <c r="AP14" s="656" t="s">
        <v>260</v>
      </c>
      <c r="AQ14" s="657"/>
      <c r="AR14" s="657"/>
      <c r="AS14" s="657"/>
      <c r="AT14" s="657"/>
      <c r="AU14" s="657"/>
      <c r="AV14" s="657"/>
      <c r="AW14" s="657"/>
      <c r="AX14" s="657"/>
      <c r="AY14" s="657"/>
      <c r="AZ14" s="657"/>
      <c r="BA14" s="657"/>
      <c r="BB14" s="657"/>
      <c r="BC14" s="657"/>
      <c r="BD14" s="657"/>
      <c r="BE14" s="657"/>
      <c r="BF14" s="658"/>
      <c r="BG14" s="659">
        <v>216302</v>
      </c>
      <c r="BH14" s="660"/>
      <c r="BI14" s="660"/>
      <c r="BJ14" s="660"/>
      <c r="BK14" s="660"/>
      <c r="BL14" s="660"/>
      <c r="BM14" s="660"/>
      <c r="BN14" s="661"/>
      <c r="BO14" s="662">
        <v>2.9</v>
      </c>
      <c r="BP14" s="662"/>
      <c r="BQ14" s="662"/>
      <c r="BR14" s="662"/>
      <c r="BS14" s="663" t="s">
        <v>237</v>
      </c>
      <c r="BT14" s="663"/>
      <c r="BU14" s="663"/>
      <c r="BV14" s="663"/>
      <c r="BW14" s="663"/>
      <c r="BX14" s="663"/>
      <c r="BY14" s="663"/>
      <c r="BZ14" s="663"/>
      <c r="CA14" s="663"/>
      <c r="CB14" s="667"/>
      <c r="CD14" s="656" t="s">
        <v>261</v>
      </c>
      <c r="CE14" s="657"/>
      <c r="CF14" s="657"/>
      <c r="CG14" s="657"/>
      <c r="CH14" s="657"/>
      <c r="CI14" s="657"/>
      <c r="CJ14" s="657"/>
      <c r="CK14" s="657"/>
      <c r="CL14" s="657"/>
      <c r="CM14" s="657"/>
      <c r="CN14" s="657"/>
      <c r="CO14" s="657"/>
      <c r="CP14" s="657"/>
      <c r="CQ14" s="658"/>
      <c r="CR14" s="659">
        <v>1065109</v>
      </c>
      <c r="CS14" s="660"/>
      <c r="CT14" s="660"/>
      <c r="CU14" s="660"/>
      <c r="CV14" s="660"/>
      <c r="CW14" s="660"/>
      <c r="CX14" s="660"/>
      <c r="CY14" s="661"/>
      <c r="CZ14" s="662">
        <v>4</v>
      </c>
      <c r="DA14" s="662"/>
      <c r="DB14" s="662"/>
      <c r="DC14" s="662"/>
      <c r="DD14" s="668">
        <v>60151</v>
      </c>
      <c r="DE14" s="660"/>
      <c r="DF14" s="660"/>
      <c r="DG14" s="660"/>
      <c r="DH14" s="660"/>
      <c r="DI14" s="660"/>
      <c r="DJ14" s="660"/>
      <c r="DK14" s="660"/>
      <c r="DL14" s="660"/>
      <c r="DM14" s="660"/>
      <c r="DN14" s="660"/>
      <c r="DO14" s="660"/>
      <c r="DP14" s="661"/>
      <c r="DQ14" s="668">
        <v>981706</v>
      </c>
      <c r="DR14" s="660"/>
      <c r="DS14" s="660"/>
      <c r="DT14" s="660"/>
      <c r="DU14" s="660"/>
      <c r="DV14" s="660"/>
      <c r="DW14" s="660"/>
      <c r="DX14" s="660"/>
      <c r="DY14" s="660"/>
      <c r="DZ14" s="660"/>
      <c r="EA14" s="660"/>
      <c r="EB14" s="660"/>
      <c r="EC14" s="669"/>
    </row>
    <row r="15" spans="2:143" ht="11.25" customHeight="1" x14ac:dyDescent="0.15">
      <c r="B15" s="656" t="s">
        <v>262</v>
      </c>
      <c r="C15" s="657"/>
      <c r="D15" s="657"/>
      <c r="E15" s="657"/>
      <c r="F15" s="657"/>
      <c r="G15" s="657"/>
      <c r="H15" s="657"/>
      <c r="I15" s="657"/>
      <c r="J15" s="657"/>
      <c r="K15" s="657"/>
      <c r="L15" s="657"/>
      <c r="M15" s="657"/>
      <c r="N15" s="657"/>
      <c r="O15" s="657"/>
      <c r="P15" s="657"/>
      <c r="Q15" s="658"/>
      <c r="R15" s="659" t="s">
        <v>237</v>
      </c>
      <c r="S15" s="660"/>
      <c r="T15" s="660"/>
      <c r="U15" s="660"/>
      <c r="V15" s="660"/>
      <c r="W15" s="660"/>
      <c r="X15" s="660"/>
      <c r="Y15" s="661"/>
      <c r="Z15" s="662" t="s">
        <v>139</v>
      </c>
      <c r="AA15" s="662"/>
      <c r="AB15" s="662"/>
      <c r="AC15" s="662"/>
      <c r="AD15" s="663" t="s">
        <v>129</v>
      </c>
      <c r="AE15" s="663"/>
      <c r="AF15" s="663"/>
      <c r="AG15" s="663"/>
      <c r="AH15" s="663"/>
      <c r="AI15" s="663"/>
      <c r="AJ15" s="663"/>
      <c r="AK15" s="663"/>
      <c r="AL15" s="664" t="s">
        <v>237</v>
      </c>
      <c r="AM15" s="665"/>
      <c r="AN15" s="665"/>
      <c r="AO15" s="666"/>
      <c r="AP15" s="656" t="s">
        <v>263</v>
      </c>
      <c r="AQ15" s="657"/>
      <c r="AR15" s="657"/>
      <c r="AS15" s="657"/>
      <c r="AT15" s="657"/>
      <c r="AU15" s="657"/>
      <c r="AV15" s="657"/>
      <c r="AW15" s="657"/>
      <c r="AX15" s="657"/>
      <c r="AY15" s="657"/>
      <c r="AZ15" s="657"/>
      <c r="BA15" s="657"/>
      <c r="BB15" s="657"/>
      <c r="BC15" s="657"/>
      <c r="BD15" s="657"/>
      <c r="BE15" s="657"/>
      <c r="BF15" s="658"/>
      <c r="BG15" s="659">
        <v>378339</v>
      </c>
      <c r="BH15" s="660"/>
      <c r="BI15" s="660"/>
      <c r="BJ15" s="660"/>
      <c r="BK15" s="660"/>
      <c r="BL15" s="660"/>
      <c r="BM15" s="660"/>
      <c r="BN15" s="661"/>
      <c r="BO15" s="662">
        <v>5</v>
      </c>
      <c r="BP15" s="662"/>
      <c r="BQ15" s="662"/>
      <c r="BR15" s="662"/>
      <c r="BS15" s="663" t="s">
        <v>129</v>
      </c>
      <c r="BT15" s="663"/>
      <c r="BU15" s="663"/>
      <c r="BV15" s="663"/>
      <c r="BW15" s="663"/>
      <c r="BX15" s="663"/>
      <c r="BY15" s="663"/>
      <c r="BZ15" s="663"/>
      <c r="CA15" s="663"/>
      <c r="CB15" s="667"/>
      <c r="CD15" s="656" t="s">
        <v>264</v>
      </c>
      <c r="CE15" s="657"/>
      <c r="CF15" s="657"/>
      <c r="CG15" s="657"/>
      <c r="CH15" s="657"/>
      <c r="CI15" s="657"/>
      <c r="CJ15" s="657"/>
      <c r="CK15" s="657"/>
      <c r="CL15" s="657"/>
      <c r="CM15" s="657"/>
      <c r="CN15" s="657"/>
      <c r="CO15" s="657"/>
      <c r="CP15" s="657"/>
      <c r="CQ15" s="658"/>
      <c r="CR15" s="659">
        <v>3815227</v>
      </c>
      <c r="CS15" s="660"/>
      <c r="CT15" s="660"/>
      <c r="CU15" s="660"/>
      <c r="CV15" s="660"/>
      <c r="CW15" s="660"/>
      <c r="CX15" s="660"/>
      <c r="CY15" s="661"/>
      <c r="CZ15" s="662">
        <v>14.3</v>
      </c>
      <c r="DA15" s="662"/>
      <c r="DB15" s="662"/>
      <c r="DC15" s="662"/>
      <c r="DD15" s="668">
        <v>1375690</v>
      </c>
      <c r="DE15" s="660"/>
      <c r="DF15" s="660"/>
      <c r="DG15" s="660"/>
      <c r="DH15" s="660"/>
      <c r="DI15" s="660"/>
      <c r="DJ15" s="660"/>
      <c r="DK15" s="660"/>
      <c r="DL15" s="660"/>
      <c r="DM15" s="660"/>
      <c r="DN15" s="660"/>
      <c r="DO15" s="660"/>
      <c r="DP15" s="661"/>
      <c r="DQ15" s="668">
        <v>2294841</v>
      </c>
      <c r="DR15" s="660"/>
      <c r="DS15" s="660"/>
      <c r="DT15" s="660"/>
      <c r="DU15" s="660"/>
      <c r="DV15" s="660"/>
      <c r="DW15" s="660"/>
      <c r="DX15" s="660"/>
      <c r="DY15" s="660"/>
      <c r="DZ15" s="660"/>
      <c r="EA15" s="660"/>
      <c r="EB15" s="660"/>
      <c r="EC15" s="669"/>
    </row>
    <row r="16" spans="2:143" ht="11.25" customHeight="1" x14ac:dyDescent="0.15">
      <c r="B16" s="656" t="s">
        <v>265</v>
      </c>
      <c r="C16" s="657"/>
      <c r="D16" s="657"/>
      <c r="E16" s="657"/>
      <c r="F16" s="657"/>
      <c r="G16" s="657"/>
      <c r="H16" s="657"/>
      <c r="I16" s="657"/>
      <c r="J16" s="657"/>
      <c r="K16" s="657"/>
      <c r="L16" s="657"/>
      <c r="M16" s="657"/>
      <c r="N16" s="657"/>
      <c r="O16" s="657"/>
      <c r="P16" s="657"/>
      <c r="Q16" s="658"/>
      <c r="R16" s="659">
        <v>15681</v>
      </c>
      <c r="S16" s="660"/>
      <c r="T16" s="660"/>
      <c r="U16" s="660"/>
      <c r="V16" s="660"/>
      <c r="W16" s="660"/>
      <c r="X16" s="660"/>
      <c r="Y16" s="661"/>
      <c r="Z16" s="662">
        <v>0.1</v>
      </c>
      <c r="AA16" s="662"/>
      <c r="AB16" s="662"/>
      <c r="AC16" s="662"/>
      <c r="AD16" s="663">
        <v>15681</v>
      </c>
      <c r="AE16" s="663"/>
      <c r="AF16" s="663"/>
      <c r="AG16" s="663"/>
      <c r="AH16" s="663"/>
      <c r="AI16" s="663"/>
      <c r="AJ16" s="663"/>
      <c r="AK16" s="663"/>
      <c r="AL16" s="664">
        <v>0.1</v>
      </c>
      <c r="AM16" s="665"/>
      <c r="AN16" s="665"/>
      <c r="AO16" s="666"/>
      <c r="AP16" s="656" t="s">
        <v>266</v>
      </c>
      <c r="AQ16" s="657"/>
      <c r="AR16" s="657"/>
      <c r="AS16" s="657"/>
      <c r="AT16" s="657"/>
      <c r="AU16" s="657"/>
      <c r="AV16" s="657"/>
      <c r="AW16" s="657"/>
      <c r="AX16" s="657"/>
      <c r="AY16" s="657"/>
      <c r="AZ16" s="657"/>
      <c r="BA16" s="657"/>
      <c r="BB16" s="657"/>
      <c r="BC16" s="657"/>
      <c r="BD16" s="657"/>
      <c r="BE16" s="657"/>
      <c r="BF16" s="658"/>
      <c r="BG16" s="659">
        <v>985</v>
      </c>
      <c r="BH16" s="660"/>
      <c r="BI16" s="660"/>
      <c r="BJ16" s="660"/>
      <c r="BK16" s="660"/>
      <c r="BL16" s="660"/>
      <c r="BM16" s="660"/>
      <c r="BN16" s="661"/>
      <c r="BO16" s="662">
        <v>0</v>
      </c>
      <c r="BP16" s="662"/>
      <c r="BQ16" s="662"/>
      <c r="BR16" s="662"/>
      <c r="BS16" s="663" t="s">
        <v>237</v>
      </c>
      <c r="BT16" s="663"/>
      <c r="BU16" s="663"/>
      <c r="BV16" s="663"/>
      <c r="BW16" s="663"/>
      <c r="BX16" s="663"/>
      <c r="BY16" s="663"/>
      <c r="BZ16" s="663"/>
      <c r="CA16" s="663"/>
      <c r="CB16" s="667"/>
      <c r="CD16" s="656" t="s">
        <v>267</v>
      </c>
      <c r="CE16" s="657"/>
      <c r="CF16" s="657"/>
      <c r="CG16" s="657"/>
      <c r="CH16" s="657"/>
      <c r="CI16" s="657"/>
      <c r="CJ16" s="657"/>
      <c r="CK16" s="657"/>
      <c r="CL16" s="657"/>
      <c r="CM16" s="657"/>
      <c r="CN16" s="657"/>
      <c r="CO16" s="657"/>
      <c r="CP16" s="657"/>
      <c r="CQ16" s="658"/>
      <c r="CR16" s="659">
        <v>6366</v>
      </c>
      <c r="CS16" s="660"/>
      <c r="CT16" s="660"/>
      <c r="CU16" s="660"/>
      <c r="CV16" s="660"/>
      <c r="CW16" s="660"/>
      <c r="CX16" s="660"/>
      <c r="CY16" s="661"/>
      <c r="CZ16" s="662">
        <v>0</v>
      </c>
      <c r="DA16" s="662"/>
      <c r="DB16" s="662"/>
      <c r="DC16" s="662"/>
      <c r="DD16" s="668" t="s">
        <v>129</v>
      </c>
      <c r="DE16" s="660"/>
      <c r="DF16" s="660"/>
      <c r="DG16" s="660"/>
      <c r="DH16" s="660"/>
      <c r="DI16" s="660"/>
      <c r="DJ16" s="660"/>
      <c r="DK16" s="660"/>
      <c r="DL16" s="660"/>
      <c r="DM16" s="660"/>
      <c r="DN16" s="660"/>
      <c r="DO16" s="660"/>
      <c r="DP16" s="661"/>
      <c r="DQ16" s="668">
        <v>6366</v>
      </c>
      <c r="DR16" s="660"/>
      <c r="DS16" s="660"/>
      <c r="DT16" s="660"/>
      <c r="DU16" s="660"/>
      <c r="DV16" s="660"/>
      <c r="DW16" s="660"/>
      <c r="DX16" s="660"/>
      <c r="DY16" s="660"/>
      <c r="DZ16" s="660"/>
      <c r="EA16" s="660"/>
      <c r="EB16" s="660"/>
      <c r="EC16" s="669"/>
    </row>
    <row r="17" spans="2:133" ht="11.25" customHeight="1" x14ac:dyDescent="0.15">
      <c r="B17" s="656" t="s">
        <v>268</v>
      </c>
      <c r="C17" s="657"/>
      <c r="D17" s="657"/>
      <c r="E17" s="657"/>
      <c r="F17" s="657"/>
      <c r="G17" s="657"/>
      <c r="H17" s="657"/>
      <c r="I17" s="657"/>
      <c r="J17" s="657"/>
      <c r="K17" s="657"/>
      <c r="L17" s="657"/>
      <c r="M17" s="657"/>
      <c r="N17" s="657"/>
      <c r="O17" s="657"/>
      <c r="P17" s="657"/>
      <c r="Q17" s="658"/>
      <c r="R17" s="659">
        <v>150333</v>
      </c>
      <c r="S17" s="660"/>
      <c r="T17" s="660"/>
      <c r="U17" s="660"/>
      <c r="V17" s="660"/>
      <c r="W17" s="660"/>
      <c r="X17" s="660"/>
      <c r="Y17" s="661"/>
      <c r="Z17" s="662">
        <v>0.5</v>
      </c>
      <c r="AA17" s="662"/>
      <c r="AB17" s="662"/>
      <c r="AC17" s="662"/>
      <c r="AD17" s="663">
        <v>150333</v>
      </c>
      <c r="AE17" s="663"/>
      <c r="AF17" s="663"/>
      <c r="AG17" s="663"/>
      <c r="AH17" s="663"/>
      <c r="AI17" s="663"/>
      <c r="AJ17" s="663"/>
      <c r="AK17" s="663"/>
      <c r="AL17" s="664">
        <v>1</v>
      </c>
      <c r="AM17" s="665"/>
      <c r="AN17" s="665"/>
      <c r="AO17" s="666"/>
      <c r="AP17" s="656" t="s">
        <v>269</v>
      </c>
      <c r="AQ17" s="657"/>
      <c r="AR17" s="657"/>
      <c r="AS17" s="657"/>
      <c r="AT17" s="657"/>
      <c r="AU17" s="657"/>
      <c r="AV17" s="657"/>
      <c r="AW17" s="657"/>
      <c r="AX17" s="657"/>
      <c r="AY17" s="657"/>
      <c r="AZ17" s="657"/>
      <c r="BA17" s="657"/>
      <c r="BB17" s="657"/>
      <c r="BC17" s="657"/>
      <c r="BD17" s="657"/>
      <c r="BE17" s="657"/>
      <c r="BF17" s="658"/>
      <c r="BG17" s="659" t="s">
        <v>237</v>
      </c>
      <c r="BH17" s="660"/>
      <c r="BI17" s="660"/>
      <c r="BJ17" s="660"/>
      <c r="BK17" s="660"/>
      <c r="BL17" s="660"/>
      <c r="BM17" s="660"/>
      <c r="BN17" s="661"/>
      <c r="BO17" s="662" t="s">
        <v>237</v>
      </c>
      <c r="BP17" s="662"/>
      <c r="BQ17" s="662"/>
      <c r="BR17" s="662"/>
      <c r="BS17" s="663" t="s">
        <v>129</v>
      </c>
      <c r="BT17" s="663"/>
      <c r="BU17" s="663"/>
      <c r="BV17" s="663"/>
      <c r="BW17" s="663"/>
      <c r="BX17" s="663"/>
      <c r="BY17" s="663"/>
      <c r="BZ17" s="663"/>
      <c r="CA17" s="663"/>
      <c r="CB17" s="667"/>
      <c r="CD17" s="656" t="s">
        <v>270</v>
      </c>
      <c r="CE17" s="657"/>
      <c r="CF17" s="657"/>
      <c r="CG17" s="657"/>
      <c r="CH17" s="657"/>
      <c r="CI17" s="657"/>
      <c r="CJ17" s="657"/>
      <c r="CK17" s="657"/>
      <c r="CL17" s="657"/>
      <c r="CM17" s="657"/>
      <c r="CN17" s="657"/>
      <c r="CO17" s="657"/>
      <c r="CP17" s="657"/>
      <c r="CQ17" s="658"/>
      <c r="CR17" s="659">
        <v>2278604</v>
      </c>
      <c r="CS17" s="660"/>
      <c r="CT17" s="660"/>
      <c r="CU17" s="660"/>
      <c r="CV17" s="660"/>
      <c r="CW17" s="660"/>
      <c r="CX17" s="660"/>
      <c r="CY17" s="661"/>
      <c r="CZ17" s="662">
        <v>8.6</v>
      </c>
      <c r="DA17" s="662"/>
      <c r="DB17" s="662"/>
      <c r="DC17" s="662"/>
      <c r="DD17" s="668" t="s">
        <v>139</v>
      </c>
      <c r="DE17" s="660"/>
      <c r="DF17" s="660"/>
      <c r="DG17" s="660"/>
      <c r="DH17" s="660"/>
      <c r="DI17" s="660"/>
      <c r="DJ17" s="660"/>
      <c r="DK17" s="660"/>
      <c r="DL17" s="660"/>
      <c r="DM17" s="660"/>
      <c r="DN17" s="660"/>
      <c r="DO17" s="660"/>
      <c r="DP17" s="661"/>
      <c r="DQ17" s="668">
        <v>2221402</v>
      </c>
      <c r="DR17" s="660"/>
      <c r="DS17" s="660"/>
      <c r="DT17" s="660"/>
      <c r="DU17" s="660"/>
      <c r="DV17" s="660"/>
      <c r="DW17" s="660"/>
      <c r="DX17" s="660"/>
      <c r="DY17" s="660"/>
      <c r="DZ17" s="660"/>
      <c r="EA17" s="660"/>
      <c r="EB17" s="660"/>
      <c r="EC17" s="669"/>
    </row>
    <row r="18" spans="2:133" ht="11.25" customHeight="1" x14ac:dyDescent="0.15">
      <c r="B18" s="656" t="s">
        <v>271</v>
      </c>
      <c r="C18" s="657"/>
      <c r="D18" s="657"/>
      <c r="E18" s="657"/>
      <c r="F18" s="657"/>
      <c r="G18" s="657"/>
      <c r="H18" s="657"/>
      <c r="I18" s="657"/>
      <c r="J18" s="657"/>
      <c r="K18" s="657"/>
      <c r="L18" s="657"/>
      <c r="M18" s="657"/>
      <c r="N18" s="657"/>
      <c r="O18" s="657"/>
      <c r="P18" s="657"/>
      <c r="Q18" s="658"/>
      <c r="R18" s="659">
        <v>57442</v>
      </c>
      <c r="S18" s="660"/>
      <c r="T18" s="660"/>
      <c r="U18" s="660"/>
      <c r="V18" s="660"/>
      <c r="W18" s="660"/>
      <c r="X18" s="660"/>
      <c r="Y18" s="661"/>
      <c r="Z18" s="662">
        <v>0.2</v>
      </c>
      <c r="AA18" s="662"/>
      <c r="AB18" s="662"/>
      <c r="AC18" s="662"/>
      <c r="AD18" s="663">
        <v>57442</v>
      </c>
      <c r="AE18" s="663"/>
      <c r="AF18" s="663"/>
      <c r="AG18" s="663"/>
      <c r="AH18" s="663"/>
      <c r="AI18" s="663"/>
      <c r="AJ18" s="663"/>
      <c r="AK18" s="663"/>
      <c r="AL18" s="664">
        <v>0.4</v>
      </c>
      <c r="AM18" s="665"/>
      <c r="AN18" s="665"/>
      <c r="AO18" s="666"/>
      <c r="AP18" s="656" t="s">
        <v>272</v>
      </c>
      <c r="AQ18" s="657"/>
      <c r="AR18" s="657"/>
      <c r="AS18" s="657"/>
      <c r="AT18" s="657"/>
      <c r="AU18" s="657"/>
      <c r="AV18" s="657"/>
      <c r="AW18" s="657"/>
      <c r="AX18" s="657"/>
      <c r="AY18" s="657"/>
      <c r="AZ18" s="657"/>
      <c r="BA18" s="657"/>
      <c r="BB18" s="657"/>
      <c r="BC18" s="657"/>
      <c r="BD18" s="657"/>
      <c r="BE18" s="657"/>
      <c r="BF18" s="658"/>
      <c r="BG18" s="659" t="s">
        <v>237</v>
      </c>
      <c r="BH18" s="660"/>
      <c r="BI18" s="660"/>
      <c r="BJ18" s="660"/>
      <c r="BK18" s="660"/>
      <c r="BL18" s="660"/>
      <c r="BM18" s="660"/>
      <c r="BN18" s="661"/>
      <c r="BO18" s="662" t="s">
        <v>237</v>
      </c>
      <c r="BP18" s="662"/>
      <c r="BQ18" s="662"/>
      <c r="BR18" s="662"/>
      <c r="BS18" s="663" t="s">
        <v>237</v>
      </c>
      <c r="BT18" s="663"/>
      <c r="BU18" s="663"/>
      <c r="BV18" s="663"/>
      <c r="BW18" s="663"/>
      <c r="BX18" s="663"/>
      <c r="BY18" s="663"/>
      <c r="BZ18" s="663"/>
      <c r="CA18" s="663"/>
      <c r="CB18" s="667"/>
      <c r="CD18" s="656" t="s">
        <v>273</v>
      </c>
      <c r="CE18" s="657"/>
      <c r="CF18" s="657"/>
      <c r="CG18" s="657"/>
      <c r="CH18" s="657"/>
      <c r="CI18" s="657"/>
      <c r="CJ18" s="657"/>
      <c r="CK18" s="657"/>
      <c r="CL18" s="657"/>
      <c r="CM18" s="657"/>
      <c r="CN18" s="657"/>
      <c r="CO18" s="657"/>
      <c r="CP18" s="657"/>
      <c r="CQ18" s="658"/>
      <c r="CR18" s="659" t="s">
        <v>237</v>
      </c>
      <c r="CS18" s="660"/>
      <c r="CT18" s="660"/>
      <c r="CU18" s="660"/>
      <c r="CV18" s="660"/>
      <c r="CW18" s="660"/>
      <c r="CX18" s="660"/>
      <c r="CY18" s="661"/>
      <c r="CZ18" s="662" t="s">
        <v>237</v>
      </c>
      <c r="DA18" s="662"/>
      <c r="DB18" s="662"/>
      <c r="DC18" s="662"/>
      <c r="DD18" s="668" t="s">
        <v>237</v>
      </c>
      <c r="DE18" s="660"/>
      <c r="DF18" s="660"/>
      <c r="DG18" s="660"/>
      <c r="DH18" s="660"/>
      <c r="DI18" s="660"/>
      <c r="DJ18" s="660"/>
      <c r="DK18" s="660"/>
      <c r="DL18" s="660"/>
      <c r="DM18" s="660"/>
      <c r="DN18" s="660"/>
      <c r="DO18" s="660"/>
      <c r="DP18" s="661"/>
      <c r="DQ18" s="668" t="s">
        <v>237</v>
      </c>
      <c r="DR18" s="660"/>
      <c r="DS18" s="660"/>
      <c r="DT18" s="660"/>
      <c r="DU18" s="660"/>
      <c r="DV18" s="660"/>
      <c r="DW18" s="660"/>
      <c r="DX18" s="660"/>
      <c r="DY18" s="660"/>
      <c r="DZ18" s="660"/>
      <c r="EA18" s="660"/>
      <c r="EB18" s="660"/>
      <c r="EC18" s="669"/>
    </row>
    <row r="19" spans="2:133" ht="11.25" customHeight="1" x14ac:dyDescent="0.15">
      <c r="B19" s="656" t="s">
        <v>274</v>
      </c>
      <c r="C19" s="657"/>
      <c r="D19" s="657"/>
      <c r="E19" s="657"/>
      <c r="F19" s="657"/>
      <c r="G19" s="657"/>
      <c r="H19" s="657"/>
      <c r="I19" s="657"/>
      <c r="J19" s="657"/>
      <c r="K19" s="657"/>
      <c r="L19" s="657"/>
      <c r="M19" s="657"/>
      <c r="N19" s="657"/>
      <c r="O19" s="657"/>
      <c r="P19" s="657"/>
      <c r="Q19" s="658"/>
      <c r="R19" s="659">
        <v>52064</v>
      </c>
      <c r="S19" s="660"/>
      <c r="T19" s="660"/>
      <c r="U19" s="660"/>
      <c r="V19" s="660"/>
      <c r="W19" s="660"/>
      <c r="X19" s="660"/>
      <c r="Y19" s="661"/>
      <c r="Z19" s="662">
        <v>0.2</v>
      </c>
      <c r="AA19" s="662"/>
      <c r="AB19" s="662"/>
      <c r="AC19" s="662"/>
      <c r="AD19" s="663">
        <v>52064</v>
      </c>
      <c r="AE19" s="663"/>
      <c r="AF19" s="663"/>
      <c r="AG19" s="663"/>
      <c r="AH19" s="663"/>
      <c r="AI19" s="663"/>
      <c r="AJ19" s="663"/>
      <c r="AK19" s="663"/>
      <c r="AL19" s="664">
        <v>0.3</v>
      </c>
      <c r="AM19" s="665"/>
      <c r="AN19" s="665"/>
      <c r="AO19" s="666"/>
      <c r="AP19" s="656" t="s">
        <v>275</v>
      </c>
      <c r="AQ19" s="657"/>
      <c r="AR19" s="657"/>
      <c r="AS19" s="657"/>
      <c r="AT19" s="657"/>
      <c r="AU19" s="657"/>
      <c r="AV19" s="657"/>
      <c r="AW19" s="657"/>
      <c r="AX19" s="657"/>
      <c r="AY19" s="657"/>
      <c r="AZ19" s="657"/>
      <c r="BA19" s="657"/>
      <c r="BB19" s="657"/>
      <c r="BC19" s="657"/>
      <c r="BD19" s="657"/>
      <c r="BE19" s="657"/>
      <c r="BF19" s="658"/>
      <c r="BG19" s="659">
        <v>338497</v>
      </c>
      <c r="BH19" s="660"/>
      <c r="BI19" s="660"/>
      <c r="BJ19" s="660"/>
      <c r="BK19" s="660"/>
      <c r="BL19" s="660"/>
      <c r="BM19" s="660"/>
      <c r="BN19" s="661"/>
      <c r="BO19" s="662">
        <v>4.5</v>
      </c>
      <c r="BP19" s="662"/>
      <c r="BQ19" s="662"/>
      <c r="BR19" s="662"/>
      <c r="BS19" s="663" t="s">
        <v>129</v>
      </c>
      <c r="BT19" s="663"/>
      <c r="BU19" s="663"/>
      <c r="BV19" s="663"/>
      <c r="BW19" s="663"/>
      <c r="BX19" s="663"/>
      <c r="BY19" s="663"/>
      <c r="BZ19" s="663"/>
      <c r="CA19" s="663"/>
      <c r="CB19" s="667"/>
      <c r="CD19" s="656" t="s">
        <v>276</v>
      </c>
      <c r="CE19" s="657"/>
      <c r="CF19" s="657"/>
      <c r="CG19" s="657"/>
      <c r="CH19" s="657"/>
      <c r="CI19" s="657"/>
      <c r="CJ19" s="657"/>
      <c r="CK19" s="657"/>
      <c r="CL19" s="657"/>
      <c r="CM19" s="657"/>
      <c r="CN19" s="657"/>
      <c r="CO19" s="657"/>
      <c r="CP19" s="657"/>
      <c r="CQ19" s="658"/>
      <c r="CR19" s="659" t="s">
        <v>237</v>
      </c>
      <c r="CS19" s="660"/>
      <c r="CT19" s="660"/>
      <c r="CU19" s="660"/>
      <c r="CV19" s="660"/>
      <c r="CW19" s="660"/>
      <c r="CX19" s="660"/>
      <c r="CY19" s="661"/>
      <c r="CZ19" s="662" t="s">
        <v>237</v>
      </c>
      <c r="DA19" s="662"/>
      <c r="DB19" s="662"/>
      <c r="DC19" s="662"/>
      <c r="DD19" s="668" t="s">
        <v>237</v>
      </c>
      <c r="DE19" s="660"/>
      <c r="DF19" s="660"/>
      <c r="DG19" s="660"/>
      <c r="DH19" s="660"/>
      <c r="DI19" s="660"/>
      <c r="DJ19" s="660"/>
      <c r="DK19" s="660"/>
      <c r="DL19" s="660"/>
      <c r="DM19" s="660"/>
      <c r="DN19" s="660"/>
      <c r="DO19" s="660"/>
      <c r="DP19" s="661"/>
      <c r="DQ19" s="668" t="s">
        <v>237</v>
      </c>
      <c r="DR19" s="660"/>
      <c r="DS19" s="660"/>
      <c r="DT19" s="660"/>
      <c r="DU19" s="660"/>
      <c r="DV19" s="660"/>
      <c r="DW19" s="660"/>
      <c r="DX19" s="660"/>
      <c r="DY19" s="660"/>
      <c r="DZ19" s="660"/>
      <c r="EA19" s="660"/>
      <c r="EB19" s="660"/>
      <c r="EC19" s="669"/>
    </row>
    <row r="20" spans="2:133" ht="11.25" customHeight="1" x14ac:dyDescent="0.15">
      <c r="B20" s="672" t="s">
        <v>277</v>
      </c>
      <c r="C20" s="673"/>
      <c r="D20" s="673"/>
      <c r="E20" s="673"/>
      <c r="F20" s="673"/>
      <c r="G20" s="673"/>
      <c r="H20" s="673"/>
      <c r="I20" s="673"/>
      <c r="J20" s="673"/>
      <c r="K20" s="673"/>
      <c r="L20" s="673"/>
      <c r="M20" s="673"/>
      <c r="N20" s="673"/>
      <c r="O20" s="673"/>
      <c r="P20" s="673"/>
      <c r="Q20" s="674"/>
      <c r="R20" s="659">
        <v>5378</v>
      </c>
      <c r="S20" s="660"/>
      <c r="T20" s="660"/>
      <c r="U20" s="660"/>
      <c r="V20" s="660"/>
      <c r="W20" s="660"/>
      <c r="X20" s="660"/>
      <c r="Y20" s="661"/>
      <c r="Z20" s="662">
        <v>0</v>
      </c>
      <c r="AA20" s="662"/>
      <c r="AB20" s="662"/>
      <c r="AC20" s="662"/>
      <c r="AD20" s="663">
        <v>5378</v>
      </c>
      <c r="AE20" s="663"/>
      <c r="AF20" s="663"/>
      <c r="AG20" s="663"/>
      <c r="AH20" s="663"/>
      <c r="AI20" s="663"/>
      <c r="AJ20" s="663"/>
      <c r="AK20" s="663"/>
      <c r="AL20" s="664">
        <v>0</v>
      </c>
      <c r="AM20" s="665"/>
      <c r="AN20" s="665"/>
      <c r="AO20" s="666"/>
      <c r="AP20" s="656" t="s">
        <v>278</v>
      </c>
      <c r="AQ20" s="657"/>
      <c r="AR20" s="657"/>
      <c r="AS20" s="657"/>
      <c r="AT20" s="657"/>
      <c r="AU20" s="657"/>
      <c r="AV20" s="657"/>
      <c r="AW20" s="657"/>
      <c r="AX20" s="657"/>
      <c r="AY20" s="657"/>
      <c r="AZ20" s="657"/>
      <c r="BA20" s="657"/>
      <c r="BB20" s="657"/>
      <c r="BC20" s="657"/>
      <c r="BD20" s="657"/>
      <c r="BE20" s="657"/>
      <c r="BF20" s="658"/>
      <c r="BG20" s="659">
        <v>338497</v>
      </c>
      <c r="BH20" s="660"/>
      <c r="BI20" s="660"/>
      <c r="BJ20" s="660"/>
      <c r="BK20" s="660"/>
      <c r="BL20" s="660"/>
      <c r="BM20" s="660"/>
      <c r="BN20" s="661"/>
      <c r="BO20" s="662">
        <v>4.5</v>
      </c>
      <c r="BP20" s="662"/>
      <c r="BQ20" s="662"/>
      <c r="BR20" s="662"/>
      <c r="BS20" s="663" t="s">
        <v>129</v>
      </c>
      <c r="BT20" s="663"/>
      <c r="BU20" s="663"/>
      <c r="BV20" s="663"/>
      <c r="BW20" s="663"/>
      <c r="BX20" s="663"/>
      <c r="BY20" s="663"/>
      <c r="BZ20" s="663"/>
      <c r="CA20" s="663"/>
      <c r="CB20" s="667"/>
      <c r="CD20" s="656" t="s">
        <v>279</v>
      </c>
      <c r="CE20" s="657"/>
      <c r="CF20" s="657"/>
      <c r="CG20" s="657"/>
      <c r="CH20" s="657"/>
      <c r="CI20" s="657"/>
      <c r="CJ20" s="657"/>
      <c r="CK20" s="657"/>
      <c r="CL20" s="657"/>
      <c r="CM20" s="657"/>
      <c r="CN20" s="657"/>
      <c r="CO20" s="657"/>
      <c r="CP20" s="657"/>
      <c r="CQ20" s="658"/>
      <c r="CR20" s="659">
        <v>26604532</v>
      </c>
      <c r="CS20" s="660"/>
      <c r="CT20" s="660"/>
      <c r="CU20" s="660"/>
      <c r="CV20" s="660"/>
      <c r="CW20" s="660"/>
      <c r="CX20" s="660"/>
      <c r="CY20" s="661"/>
      <c r="CZ20" s="662">
        <v>100</v>
      </c>
      <c r="DA20" s="662"/>
      <c r="DB20" s="662"/>
      <c r="DC20" s="662"/>
      <c r="DD20" s="668">
        <v>2408712</v>
      </c>
      <c r="DE20" s="660"/>
      <c r="DF20" s="660"/>
      <c r="DG20" s="660"/>
      <c r="DH20" s="660"/>
      <c r="DI20" s="660"/>
      <c r="DJ20" s="660"/>
      <c r="DK20" s="660"/>
      <c r="DL20" s="660"/>
      <c r="DM20" s="660"/>
      <c r="DN20" s="660"/>
      <c r="DO20" s="660"/>
      <c r="DP20" s="661"/>
      <c r="DQ20" s="668">
        <v>18338482</v>
      </c>
      <c r="DR20" s="660"/>
      <c r="DS20" s="660"/>
      <c r="DT20" s="660"/>
      <c r="DU20" s="660"/>
      <c r="DV20" s="660"/>
      <c r="DW20" s="660"/>
      <c r="DX20" s="660"/>
      <c r="DY20" s="660"/>
      <c r="DZ20" s="660"/>
      <c r="EA20" s="660"/>
      <c r="EB20" s="660"/>
      <c r="EC20" s="669"/>
    </row>
    <row r="21" spans="2:133" ht="11.25" customHeight="1" x14ac:dyDescent="0.15">
      <c r="B21" s="656" t="s">
        <v>280</v>
      </c>
      <c r="C21" s="657"/>
      <c r="D21" s="657"/>
      <c r="E21" s="657"/>
      <c r="F21" s="657"/>
      <c r="G21" s="657"/>
      <c r="H21" s="657"/>
      <c r="I21" s="657"/>
      <c r="J21" s="657"/>
      <c r="K21" s="657"/>
      <c r="L21" s="657"/>
      <c r="M21" s="657"/>
      <c r="N21" s="657"/>
      <c r="O21" s="657"/>
      <c r="P21" s="657"/>
      <c r="Q21" s="658"/>
      <c r="R21" s="659">
        <v>7203401</v>
      </c>
      <c r="S21" s="660"/>
      <c r="T21" s="660"/>
      <c r="U21" s="660"/>
      <c r="V21" s="660"/>
      <c r="W21" s="660"/>
      <c r="X21" s="660"/>
      <c r="Y21" s="661"/>
      <c r="Z21" s="662">
        <v>24.8</v>
      </c>
      <c r="AA21" s="662"/>
      <c r="AB21" s="662"/>
      <c r="AC21" s="662"/>
      <c r="AD21" s="663">
        <v>6402977</v>
      </c>
      <c r="AE21" s="663"/>
      <c r="AF21" s="663"/>
      <c r="AG21" s="663"/>
      <c r="AH21" s="663"/>
      <c r="AI21" s="663"/>
      <c r="AJ21" s="663"/>
      <c r="AK21" s="663"/>
      <c r="AL21" s="664">
        <v>41.1</v>
      </c>
      <c r="AM21" s="665"/>
      <c r="AN21" s="665"/>
      <c r="AO21" s="666"/>
      <c r="AP21" s="656" t="s">
        <v>281</v>
      </c>
      <c r="AQ21" s="675"/>
      <c r="AR21" s="675"/>
      <c r="AS21" s="675"/>
      <c r="AT21" s="675"/>
      <c r="AU21" s="675"/>
      <c r="AV21" s="675"/>
      <c r="AW21" s="675"/>
      <c r="AX21" s="675"/>
      <c r="AY21" s="675"/>
      <c r="AZ21" s="675"/>
      <c r="BA21" s="675"/>
      <c r="BB21" s="675"/>
      <c r="BC21" s="675"/>
      <c r="BD21" s="675"/>
      <c r="BE21" s="675"/>
      <c r="BF21" s="676"/>
      <c r="BG21" s="659">
        <v>14657</v>
      </c>
      <c r="BH21" s="660"/>
      <c r="BI21" s="660"/>
      <c r="BJ21" s="660"/>
      <c r="BK21" s="660"/>
      <c r="BL21" s="660"/>
      <c r="BM21" s="660"/>
      <c r="BN21" s="661"/>
      <c r="BO21" s="662">
        <v>0.2</v>
      </c>
      <c r="BP21" s="662"/>
      <c r="BQ21" s="662"/>
      <c r="BR21" s="662"/>
      <c r="BS21" s="663" t="s">
        <v>129</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282</v>
      </c>
      <c r="C22" s="657"/>
      <c r="D22" s="657"/>
      <c r="E22" s="657"/>
      <c r="F22" s="657"/>
      <c r="G22" s="657"/>
      <c r="H22" s="657"/>
      <c r="I22" s="657"/>
      <c r="J22" s="657"/>
      <c r="K22" s="657"/>
      <c r="L22" s="657"/>
      <c r="M22" s="657"/>
      <c r="N22" s="657"/>
      <c r="O22" s="657"/>
      <c r="P22" s="657"/>
      <c r="Q22" s="658"/>
      <c r="R22" s="659">
        <v>6402977</v>
      </c>
      <c r="S22" s="660"/>
      <c r="T22" s="660"/>
      <c r="U22" s="660"/>
      <c r="V22" s="660"/>
      <c r="W22" s="660"/>
      <c r="X22" s="660"/>
      <c r="Y22" s="661"/>
      <c r="Z22" s="662">
        <v>22</v>
      </c>
      <c r="AA22" s="662"/>
      <c r="AB22" s="662"/>
      <c r="AC22" s="662"/>
      <c r="AD22" s="663">
        <v>6402977</v>
      </c>
      <c r="AE22" s="663"/>
      <c r="AF22" s="663"/>
      <c r="AG22" s="663"/>
      <c r="AH22" s="663"/>
      <c r="AI22" s="663"/>
      <c r="AJ22" s="663"/>
      <c r="AK22" s="663"/>
      <c r="AL22" s="664">
        <v>41.1</v>
      </c>
      <c r="AM22" s="665"/>
      <c r="AN22" s="665"/>
      <c r="AO22" s="666"/>
      <c r="AP22" s="656" t="s">
        <v>283</v>
      </c>
      <c r="AQ22" s="675"/>
      <c r="AR22" s="675"/>
      <c r="AS22" s="675"/>
      <c r="AT22" s="675"/>
      <c r="AU22" s="675"/>
      <c r="AV22" s="675"/>
      <c r="AW22" s="675"/>
      <c r="AX22" s="675"/>
      <c r="AY22" s="675"/>
      <c r="AZ22" s="675"/>
      <c r="BA22" s="675"/>
      <c r="BB22" s="675"/>
      <c r="BC22" s="675"/>
      <c r="BD22" s="675"/>
      <c r="BE22" s="675"/>
      <c r="BF22" s="676"/>
      <c r="BG22" s="659" t="s">
        <v>237</v>
      </c>
      <c r="BH22" s="660"/>
      <c r="BI22" s="660"/>
      <c r="BJ22" s="660"/>
      <c r="BK22" s="660"/>
      <c r="BL22" s="660"/>
      <c r="BM22" s="660"/>
      <c r="BN22" s="661"/>
      <c r="BO22" s="662" t="s">
        <v>237</v>
      </c>
      <c r="BP22" s="662"/>
      <c r="BQ22" s="662"/>
      <c r="BR22" s="662"/>
      <c r="BS22" s="663" t="s">
        <v>237</v>
      </c>
      <c r="BT22" s="663"/>
      <c r="BU22" s="663"/>
      <c r="BV22" s="663"/>
      <c r="BW22" s="663"/>
      <c r="BX22" s="663"/>
      <c r="BY22" s="663"/>
      <c r="BZ22" s="663"/>
      <c r="CA22" s="663"/>
      <c r="CB22" s="667"/>
      <c r="CD22" s="641" t="s">
        <v>284</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285</v>
      </c>
      <c r="C23" s="657"/>
      <c r="D23" s="657"/>
      <c r="E23" s="657"/>
      <c r="F23" s="657"/>
      <c r="G23" s="657"/>
      <c r="H23" s="657"/>
      <c r="I23" s="657"/>
      <c r="J23" s="657"/>
      <c r="K23" s="657"/>
      <c r="L23" s="657"/>
      <c r="M23" s="657"/>
      <c r="N23" s="657"/>
      <c r="O23" s="657"/>
      <c r="P23" s="657"/>
      <c r="Q23" s="658"/>
      <c r="R23" s="659">
        <v>800424</v>
      </c>
      <c r="S23" s="660"/>
      <c r="T23" s="660"/>
      <c r="U23" s="660"/>
      <c r="V23" s="660"/>
      <c r="W23" s="660"/>
      <c r="X23" s="660"/>
      <c r="Y23" s="661"/>
      <c r="Z23" s="662">
        <v>2.8</v>
      </c>
      <c r="AA23" s="662"/>
      <c r="AB23" s="662"/>
      <c r="AC23" s="662"/>
      <c r="AD23" s="663" t="s">
        <v>129</v>
      </c>
      <c r="AE23" s="663"/>
      <c r="AF23" s="663"/>
      <c r="AG23" s="663"/>
      <c r="AH23" s="663"/>
      <c r="AI23" s="663"/>
      <c r="AJ23" s="663"/>
      <c r="AK23" s="663"/>
      <c r="AL23" s="664" t="s">
        <v>237</v>
      </c>
      <c r="AM23" s="665"/>
      <c r="AN23" s="665"/>
      <c r="AO23" s="666"/>
      <c r="AP23" s="656" t="s">
        <v>286</v>
      </c>
      <c r="AQ23" s="675"/>
      <c r="AR23" s="675"/>
      <c r="AS23" s="675"/>
      <c r="AT23" s="675"/>
      <c r="AU23" s="675"/>
      <c r="AV23" s="675"/>
      <c r="AW23" s="675"/>
      <c r="AX23" s="675"/>
      <c r="AY23" s="675"/>
      <c r="AZ23" s="675"/>
      <c r="BA23" s="675"/>
      <c r="BB23" s="675"/>
      <c r="BC23" s="675"/>
      <c r="BD23" s="675"/>
      <c r="BE23" s="675"/>
      <c r="BF23" s="676"/>
      <c r="BG23" s="659">
        <v>323840</v>
      </c>
      <c r="BH23" s="660"/>
      <c r="BI23" s="660"/>
      <c r="BJ23" s="660"/>
      <c r="BK23" s="660"/>
      <c r="BL23" s="660"/>
      <c r="BM23" s="660"/>
      <c r="BN23" s="661"/>
      <c r="BO23" s="662">
        <v>4.3</v>
      </c>
      <c r="BP23" s="662"/>
      <c r="BQ23" s="662"/>
      <c r="BR23" s="662"/>
      <c r="BS23" s="663" t="s">
        <v>237</v>
      </c>
      <c r="BT23" s="663"/>
      <c r="BU23" s="663"/>
      <c r="BV23" s="663"/>
      <c r="BW23" s="663"/>
      <c r="BX23" s="663"/>
      <c r="BY23" s="663"/>
      <c r="BZ23" s="663"/>
      <c r="CA23" s="663"/>
      <c r="CB23" s="667"/>
      <c r="CD23" s="641" t="s">
        <v>225</v>
      </c>
      <c r="CE23" s="642"/>
      <c r="CF23" s="642"/>
      <c r="CG23" s="642"/>
      <c r="CH23" s="642"/>
      <c r="CI23" s="642"/>
      <c r="CJ23" s="642"/>
      <c r="CK23" s="642"/>
      <c r="CL23" s="642"/>
      <c r="CM23" s="642"/>
      <c r="CN23" s="642"/>
      <c r="CO23" s="642"/>
      <c r="CP23" s="642"/>
      <c r="CQ23" s="643"/>
      <c r="CR23" s="641" t="s">
        <v>287</v>
      </c>
      <c r="CS23" s="642"/>
      <c r="CT23" s="642"/>
      <c r="CU23" s="642"/>
      <c r="CV23" s="642"/>
      <c r="CW23" s="642"/>
      <c r="CX23" s="642"/>
      <c r="CY23" s="643"/>
      <c r="CZ23" s="641" t="s">
        <v>288</v>
      </c>
      <c r="DA23" s="642"/>
      <c r="DB23" s="642"/>
      <c r="DC23" s="643"/>
      <c r="DD23" s="641" t="s">
        <v>289</v>
      </c>
      <c r="DE23" s="642"/>
      <c r="DF23" s="642"/>
      <c r="DG23" s="642"/>
      <c r="DH23" s="642"/>
      <c r="DI23" s="642"/>
      <c r="DJ23" s="642"/>
      <c r="DK23" s="643"/>
      <c r="DL23" s="688" t="s">
        <v>290</v>
      </c>
      <c r="DM23" s="689"/>
      <c r="DN23" s="689"/>
      <c r="DO23" s="689"/>
      <c r="DP23" s="689"/>
      <c r="DQ23" s="689"/>
      <c r="DR23" s="689"/>
      <c r="DS23" s="689"/>
      <c r="DT23" s="689"/>
      <c r="DU23" s="689"/>
      <c r="DV23" s="690"/>
      <c r="DW23" s="641" t="s">
        <v>291</v>
      </c>
      <c r="DX23" s="642"/>
      <c r="DY23" s="642"/>
      <c r="DZ23" s="642"/>
      <c r="EA23" s="642"/>
      <c r="EB23" s="642"/>
      <c r="EC23" s="643"/>
    </row>
    <row r="24" spans="2:133" ht="11.25" customHeight="1" x14ac:dyDescent="0.15">
      <c r="B24" s="656" t="s">
        <v>292</v>
      </c>
      <c r="C24" s="657"/>
      <c r="D24" s="657"/>
      <c r="E24" s="657"/>
      <c r="F24" s="657"/>
      <c r="G24" s="657"/>
      <c r="H24" s="657"/>
      <c r="I24" s="657"/>
      <c r="J24" s="657"/>
      <c r="K24" s="657"/>
      <c r="L24" s="657"/>
      <c r="M24" s="657"/>
      <c r="N24" s="657"/>
      <c r="O24" s="657"/>
      <c r="P24" s="657"/>
      <c r="Q24" s="658"/>
      <c r="R24" s="659" t="s">
        <v>129</v>
      </c>
      <c r="S24" s="660"/>
      <c r="T24" s="660"/>
      <c r="U24" s="660"/>
      <c r="V24" s="660"/>
      <c r="W24" s="660"/>
      <c r="X24" s="660"/>
      <c r="Y24" s="661"/>
      <c r="Z24" s="662" t="s">
        <v>237</v>
      </c>
      <c r="AA24" s="662"/>
      <c r="AB24" s="662"/>
      <c r="AC24" s="662"/>
      <c r="AD24" s="663" t="s">
        <v>237</v>
      </c>
      <c r="AE24" s="663"/>
      <c r="AF24" s="663"/>
      <c r="AG24" s="663"/>
      <c r="AH24" s="663"/>
      <c r="AI24" s="663"/>
      <c r="AJ24" s="663"/>
      <c r="AK24" s="663"/>
      <c r="AL24" s="664" t="s">
        <v>237</v>
      </c>
      <c r="AM24" s="665"/>
      <c r="AN24" s="665"/>
      <c r="AO24" s="666"/>
      <c r="AP24" s="656" t="s">
        <v>293</v>
      </c>
      <c r="AQ24" s="675"/>
      <c r="AR24" s="675"/>
      <c r="AS24" s="675"/>
      <c r="AT24" s="675"/>
      <c r="AU24" s="675"/>
      <c r="AV24" s="675"/>
      <c r="AW24" s="675"/>
      <c r="AX24" s="675"/>
      <c r="AY24" s="675"/>
      <c r="AZ24" s="675"/>
      <c r="BA24" s="675"/>
      <c r="BB24" s="675"/>
      <c r="BC24" s="675"/>
      <c r="BD24" s="675"/>
      <c r="BE24" s="675"/>
      <c r="BF24" s="676"/>
      <c r="BG24" s="659" t="s">
        <v>129</v>
      </c>
      <c r="BH24" s="660"/>
      <c r="BI24" s="660"/>
      <c r="BJ24" s="660"/>
      <c r="BK24" s="660"/>
      <c r="BL24" s="660"/>
      <c r="BM24" s="660"/>
      <c r="BN24" s="661"/>
      <c r="BO24" s="662" t="s">
        <v>237</v>
      </c>
      <c r="BP24" s="662"/>
      <c r="BQ24" s="662"/>
      <c r="BR24" s="662"/>
      <c r="BS24" s="663" t="s">
        <v>237</v>
      </c>
      <c r="BT24" s="663"/>
      <c r="BU24" s="663"/>
      <c r="BV24" s="663"/>
      <c r="BW24" s="663"/>
      <c r="BX24" s="663"/>
      <c r="BY24" s="663"/>
      <c r="BZ24" s="663"/>
      <c r="CA24" s="663"/>
      <c r="CB24" s="667"/>
      <c r="CD24" s="645" t="s">
        <v>294</v>
      </c>
      <c r="CE24" s="646"/>
      <c r="CF24" s="646"/>
      <c r="CG24" s="646"/>
      <c r="CH24" s="646"/>
      <c r="CI24" s="646"/>
      <c r="CJ24" s="646"/>
      <c r="CK24" s="646"/>
      <c r="CL24" s="646"/>
      <c r="CM24" s="646"/>
      <c r="CN24" s="646"/>
      <c r="CO24" s="646"/>
      <c r="CP24" s="646"/>
      <c r="CQ24" s="647"/>
      <c r="CR24" s="648">
        <v>12783826</v>
      </c>
      <c r="CS24" s="649"/>
      <c r="CT24" s="649"/>
      <c r="CU24" s="649"/>
      <c r="CV24" s="649"/>
      <c r="CW24" s="649"/>
      <c r="CX24" s="649"/>
      <c r="CY24" s="650"/>
      <c r="CZ24" s="653">
        <v>48.1</v>
      </c>
      <c r="DA24" s="654"/>
      <c r="DB24" s="654"/>
      <c r="DC24" s="670"/>
      <c r="DD24" s="691">
        <v>8505043</v>
      </c>
      <c r="DE24" s="649"/>
      <c r="DF24" s="649"/>
      <c r="DG24" s="649"/>
      <c r="DH24" s="649"/>
      <c r="DI24" s="649"/>
      <c r="DJ24" s="649"/>
      <c r="DK24" s="650"/>
      <c r="DL24" s="691">
        <v>8243732</v>
      </c>
      <c r="DM24" s="649"/>
      <c r="DN24" s="649"/>
      <c r="DO24" s="649"/>
      <c r="DP24" s="649"/>
      <c r="DQ24" s="649"/>
      <c r="DR24" s="649"/>
      <c r="DS24" s="649"/>
      <c r="DT24" s="649"/>
      <c r="DU24" s="649"/>
      <c r="DV24" s="650"/>
      <c r="DW24" s="653">
        <v>51.9</v>
      </c>
      <c r="DX24" s="654"/>
      <c r="DY24" s="654"/>
      <c r="DZ24" s="654"/>
      <c r="EA24" s="654"/>
      <c r="EB24" s="654"/>
      <c r="EC24" s="655"/>
    </row>
    <row r="25" spans="2:133" ht="11.25" customHeight="1" x14ac:dyDescent="0.15">
      <c r="B25" s="656" t="s">
        <v>295</v>
      </c>
      <c r="C25" s="657"/>
      <c r="D25" s="657"/>
      <c r="E25" s="657"/>
      <c r="F25" s="657"/>
      <c r="G25" s="657"/>
      <c r="H25" s="657"/>
      <c r="I25" s="657"/>
      <c r="J25" s="657"/>
      <c r="K25" s="657"/>
      <c r="L25" s="657"/>
      <c r="M25" s="657"/>
      <c r="N25" s="657"/>
      <c r="O25" s="657"/>
      <c r="P25" s="657"/>
      <c r="Q25" s="658"/>
      <c r="R25" s="659">
        <v>16634627</v>
      </c>
      <c r="S25" s="660"/>
      <c r="T25" s="660"/>
      <c r="U25" s="660"/>
      <c r="V25" s="660"/>
      <c r="W25" s="660"/>
      <c r="X25" s="660"/>
      <c r="Y25" s="661"/>
      <c r="Z25" s="662">
        <v>57.2</v>
      </c>
      <c r="AA25" s="662"/>
      <c r="AB25" s="662"/>
      <c r="AC25" s="662"/>
      <c r="AD25" s="663">
        <v>15510363</v>
      </c>
      <c r="AE25" s="663"/>
      <c r="AF25" s="663"/>
      <c r="AG25" s="663"/>
      <c r="AH25" s="663"/>
      <c r="AI25" s="663"/>
      <c r="AJ25" s="663"/>
      <c r="AK25" s="663"/>
      <c r="AL25" s="664">
        <v>99.6</v>
      </c>
      <c r="AM25" s="665"/>
      <c r="AN25" s="665"/>
      <c r="AO25" s="666"/>
      <c r="AP25" s="656" t="s">
        <v>296</v>
      </c>
      <c r="AQ25" s="675"/>
      <c r="AR25" s="675"/>
      <c r="AS25" s="675"/>
      <c r="AT25" s="675"/>
      <c r="AU25" s="675"/>
      <c r="AV25" s="675"/>
      <c r="AW25" s="675"/>
      <c r="AX25" s="675"/>
      <c r="AY25" s="675"/>
      <c r="AZ25" s="675"/>
      <c r="BA25" s="675"/>
      <c r="BB25" s="675"/>
      <c r="BC25" s="675"/>
      <c r="BD25" s="675"/>
      <c r="BE25" s="675"/>
      <c r="BF25" s="676"/>
      <c r="BG25" s="659" t="s">
        <v>237</v>
      </c>
      <c r="BH25" s="660"/>
      <c r="BI25" s="660"/>
      <c r="BJ25" s="660"/>
      <c r="BK25" s="660"/>
      <c r="BL25" s="660"/>
      <c r="BM25" s="660"/>
      <c r="BN25" s="661"/>
      <c r="BO25" s="662" t="s">
        <v>237</v>
      </c>
      <c r="BP25" s="662"/>
      <c r="BQ25" s="662"/>
      <c r="BR25" s="662"/>
      <c r="BS25" s="663" t="s">
        <v>237</v>
      </c>
      <c r="BT25" s="663"/>
      <c r="BU25" s="663"/>
      <c r="BV25" s="663"/>
      <c r="BW25" s="663"/>
      <c r="BX25" s="663"/>
      <c r="BY25" s="663"/>
      <c r="BZ25" s="663"/>
      <c r="CA25" s="663"/>
      <c r="CB25" s="667"/>
      <c r="CD25" s="656" t="s">
        <v>297</v>
      </c>
      <c r="CE25" s="657"/>
      <c r="CF25" s="657"/>
      <c r="CG25" s="657"/>
      <c r="CH25" s="657"/>
      <c r="CI25" s="657"/>
      <c r="CJ25" s="657"/>
      <c r="CK25" s="657"/>
      <c r="CL25" s="657"/>
      <c r="CM25" s="657"/>
      <c r="CN25" s="657"/>
      <c r="CO25" s="657"/>
      <c r="CP25" s="657"/>
      <c r="CQ25" s="658"/>
      <c r="CR25" s="659">
        <v>5262406</v>
      </c>
      <c r="CS25" s="680"/>
      <c r="CT25" s="680"/>
      <c r="CU25" s="680"/>
      <c r="CV25" s="680"/>
      <c r="CW25" s="680"/>
      <c r="CX25" s="680"/>
      <c r="CY25" s="681"/>
      <c r="CZ25" s="664">
        <v>19.8</v>
      </c>
      <c r="DA25" s="692"/>
      <c r="DB25" s="692"/>
      <c r="DC25" s="694"/>
      <c r="DD25" s="668">
        <v>4788381</v>
      </c>
      <c r="DE25" s="680"/>
      <c r="DF25" s="680"/>
      <c r="DG25" s="680"/>
      <c r="DH25" s="680"/>
      <c r="DI25" s="680"/>
      <c r="DJ25" s="680"/>
      <c r="DK25" s="681"/>
      <c r="DL25" s="668">
        <v>4674211</v>
      </c>
      <c r="DM25" s="680"/>
      <c r="DN25" s="680"/>
      <c r="DO25" s="680"/>
      <c r="DP25" s="680"/>
      <c r="DQ25" s="680"/>
      <c r="DR25" s="680"/>
      <c r="DS25" s="680"/>
      <c r="DT25" s="680"/>
      <c r="DU25" s="680"/>
      <c r="DV25" s="681"/>
      <c r="DW25" s="664">
        <v>29.4</v>
      </c>
      <c r="DX25" s="692"/>
      <c r="DY25" s="692"/>
      <c r="DZ25" s="692"/>
      <c r="EA25" s="692"/>
      <c r="EB25" s="692"/>
      <c r="EC25" s="693"/>
    </row>
    <row r="26" spans="2:133" ht="11.25" customHeight="1" x14ac:dyDescent="0.15">
      <c r="B26" s="656" t="s">
        <v>298</v>
      </c>
      <c r="C26" s="657"/>
      <c r="D26" s="657"/>
      <c r="E26" s="657"/>
      <c r="F26" s="657"/>
      <c r="G26" s="657"/>
      <c r="H26" s="657"/>
      <c r="I26" s="657"/>
      <c r="J26" s="657"/>
      <c r="K26" s="657"/>
      <c r="L26" s="657"/>
      <c r="M26" s="657"/>
      <c r="N26" s="657"/>
      <c r="O26" s="657"/>
      <c r="P26" s="657"/>
      <c r="Q26" s="658"/>
      <c r="R26" s="659">
        <v>5258</v>
      </c>
      <c r="S26" s="660"/>
      <c r="T26" s="660"/>
      <c r="U26" s="660"/>
      <c r="V26" s="660"/>
      <c r="W26" s="660"/>
      <c r="X26" s="660"/>
      <c r="Y26" s="661"/>
      <c r="Z26" s="662">
        <v>0</v>
      </c>
      <c r="AA26" s="662"/>
      <c r="AB26" s="662"/>
      <c r="AC26" s="662"/>
      <c r="AD26" s="663">
        <v>5258</v>
      </c>
      <c r="AE26" s="663"/>
      <c r="AF26" s="663"/>
      <c r="AG26" s="663"/>
      <c r="AH26" s="663"/>
      <c r="AI26" s="663"/>
      <c r="AJ26" s="663"/>
      <c r="AK26" s="663"/>
      <c r="AL26" s="664">
        <v>0</v>
      </c>
      <c r="AM26" s="665"/>
      <c r="AN26" s="665"/>
      <c r="AO26" s="666"/>
      <c r="AP26" s="656" t="s">
        <v>299</v>
      </c>
      <c r="AQ26" s="675"/>
      <c r="AR26" s="675"/>
      <c r="AS26" s="675"/>
      <c r="AT26" s="675"/>
      <c r="AU26" s="675"/>
      <c r="AV26" s="675"/>
      <c r="AW26" s="675"/>
      <c r="AX26" s="675"/>
      <c r="AY26" s="675"/>
      <c r="AZ26" s="675"/>
      <c r="BA26" s="675"/>
      <c r="BB26" s="675"/>
      <c r="BC26" s="675"/>
      <c r="BD26" s="675"/>
      <c r="BE26" s="675"/>
      <c r="BF26" s="676"/>
      <c r="BG26" s="659" t="s">
        <v>139</v>
      </c>
      <c r="BH26" s="660"/>
      <c r="BI26" s="660"/>
      <c r="BJ26" s="660"/>
      <c r="BK26" s="660"/>
      <c r="BL26" s="660"/>
      <c r="BM26" s="660"/>
      <c r="BN26" s="661"/>
      <c r="BO26" s="662" t="s">
        <v>129</v>
      </c>
      <c r="BP26" s="662"/>
      <c r="BQ26" s="662"/>
      <c r="BR26" s="662"/>
      <c r="BS26" s="663" t="s">
        <v>237</v>
      </c>
      <c r="BT26" s="663"/>
      <c r="BU26" s="663"/>
      <c r="BV26" s="663"/>
      <c r="BW26" s="663"/>
      <c r="BX26" s="663"/>
      <c r="BY26" s="663"/>
      <c r="BZ26" s="663"/>
      <c r="CA26" s="663"/>
      <c r="CB26" s="667"/>
      <c r="CD26" s="656" t="s">
        <v>300</v>
      </c>
      <c r="CE26" s="657"/>
      <c r="CF26" s="657"/>
      <c r="CG26" s="657"/>
      <c r="CH26" s="657"/>
      <c r="CI26" s="657"/>
      <c r="CJ26" s="657"/>
      <c r="CK26" s="657"/>
      <c r="CL26" s="657"/>
      <c r="CM26" s="657"/>
      <c r="CN26" s="657"/>
      <c r="CO26" s="657"/>
      <c r="CP26" s="657"/>
      <c r="CQ26" s="658"/>
      <c r="CR26" s="659">
        <v>3279249</v>
      </c>
      <c r="CS26" s="660"/>
      <c r="CT26" s="660"/>
      <c r="CU26" s="660"/>
      <c r="CV26" s="660"/>
      <c r="CW26" s="660"/>
      <c r="CX26" s="660"/>
      <c r="CY26" s="661"/>
      <c r="CZ26" s="664">
        <v>12.3</v>
      </c>
      <c r="DA26" s="692"/>
      <c r="DB26" s="692"/>
      <c r="DC26" s="694"/>
      <c r="DD26" s="668">
        <v>2969282</v>
      </c>
      <c r="DE26" s="660"/>
      <c r="DF26" s="660"/>
      <c r="DG26" s="660"/>
      <c r="DH26" s="660"/>
      <c r="DI26" s="660"/>
      <c r="DJ26" s="660"/>
      <c r="DK26" s="661"/>
      <c r="DL26" s="668" t="s">
        <v>237</v>
      </c>
      <c r="DM26" s="660"/>
      <c r="DN26" s="660"/>
      <c r="DO26" s="660"/>
      <c r="DP26" s="660"/>
      <c r="DQ26" s="660"/>
      <c r="DR26" s="660"/>
      <c r="DS26" s="660"/>
      <c r="DT26" s="660"/>
      <c r="DU26" s="660"/>
      <c r="DV26" s="661"/>
      <c r="DW26" s="664" t="s">
        <v>237</v>
      </c>
      <c r="DX26" s="692"/>
      <c r="DY26" s="692"/>
      <c r="DZ26" s="692"/>
      <c r="EA26" s="692"/>
      <c r="EB26" s="692"/>
      <c r="EC26" s="693"/>
    </row>
    <row r="27" spans="2:133" ht="11.25" customHeight="1" x14ac:dyDescent="0.15">
      <c r="B27" s="656" t="s">
        <v>301</v>
      </c>
      <c r="C27" s="657"/>
      <c r="D27" s="657"/>
      <c r="E27" s="657"/>
      <c r="F27" s="657"/>
      <c r="G27" s="657"/>
      <c r="H27" s="657"/>
      <c r="I27" s="657"/>
      <c r="J27" s="657"/>
      <c r="K27" s="657"/>
      <c r="L27" s="657"/>
      <c r="M27" s="657"/>
      <c r="N27" s="657"/>
      <c r="O27" s="657"/>
      <c r="P27" s="657"/>
      <c r="Q27" s="658"/>
      <c r="R27" s="659">
        <v>140742</v>
      </c>
      <c r="S27" s="660"/>
      <c r="T27" s="660"/>
      <c r="U27" s="660"/>
      <c r="V27" s="660"/>
      <c r="W27" s="660"/>
      <c r="X27" s="660"/>
      <c r="Y27" s="661"/>
      <c r="Z27" s="662">
        <v>0.5</v>
      </c>
      <c r="AA27" s="662"/>
      <c r="AB27" s="662"/>
      <c r="AC27" s="662"/>
      <c r="AD27" s="663" t="s">
        <v>237</v>
      </c>
      <c r="AE27" s="663"/>
      <c r="AF27" s="663"/>
      <c r="AG27" s="663"/>
      <c r="AH27" s="663"/>
      <c r="AI27" s="663"/>
      <c r="AJ27" s="663"/>
      <c r="AK27" s="663"/>
      <c r="AL27" s="664" t="s">
        <v>237</v>
      </c>
      <c r="AM27" s="665"/>
      <c r="AN27" s="665"/>
      <c r="AO27" s="666"/>
      <c r="AP27" s="656" t="s">
        <v>302</v>
      </c>
      <c r="AQ27" s="657"/>
      <c r="AR27" s="657"/>
      <c r="AS27" s="657"/>
      <c r="AT27" s="657"/>
      <c r="AU27" s="657"/>
      <c r="AV27" s="657"/>
      <c r="AW27" s="657"/>
      <c r="AX27" s="657"/>
      <c r="AY27" s="657"/>
      <c r="AZ27" s="657"/>
      <c r="BA27" s="657"/>
      <c r="BB27" s="657"/>
      <c r="BC27" s="657"/>
      <c r="BD27" s="657"/>
      <c r="BE27" s="657"/>
      <c r="BF27" s="658"/>
      <c r="BG27" s="659">
        <v>7520724</v>
      </c>
      <c r="BH27" s="660"/>
      <c r="BI27" s="660"/>
      <c r="BJ27" s="660"/>
      <c r="BK27" s="660"/>
      <c r="BL27" s="660"/>
      <c r="BM27" s="660"/>
      <c r="BN27" s="661"/>
      <c r="BO27" s="662">
        <v>100</v>
      </c>
      <c r="BP27" s="662"/>
      <c r="BQ27" s="662"/>
      <c r="BR27" s="662"/>
      <c r="BS27" s="663">
        <v>147204</v>
      </c>
      <c r="BT27" s="663"/>
      <c r="BU27" s="663"/>
      <c r="BV27" s="663"/>
      <c r="BW27" s="663"/>
      <c r="BX27" s="663"/>
      <c r="BY27" s="663"/>
      <c r="BZ27" s="663"/>
      <c r="CA27" s="663"/>
      <c r="CB27" s="667"/>
      <c r="CD27" s="656" t="s">
        <v>303</v>
      </c>
      <c r="CE27" s="657"/>
      <c r="CF27" s="657"/>
      <c r="CG27" s="657"/>
      <c r="CH27" s="657"/>
      <c r="CI27" s="657"/>
      <c r="CJ27" s="657"/>
      <c r="CK27" s="657"/>
      <c r="CL27" s="657"/>
      <c r="CM27" s="657"/>
      <c r="CN27" s="657"/>
      <c r="CO27" s="657"/>
      <c r="CP27" s="657"/>
      <c r="CQ27" s="658"/>
      <c r="CR27" s="659">
        <v>5243138</v>
      </c>
      <c r="CS27" s="680"/>
      <c r="CT27" s="680"/>
      <c r="CU27" s="680"/>
      <c r="CV27" s="680"/>
      <c r="CW27" s="680"/>
      <c r="CX27" s="680"/>
      <c r="CY27" s="681"/>
      <c r="CZ27" s="664">
        <v>19.7</v>
      </c>
      <c r="DA27" s="692"/>
      <c r="DB27" s="692"/>
      <c r="DC27" s="694"/>
      <c r="DD27" s="668">
        <v>1495582</v>
      </c>
      <c r="DE27" s="680"/>
      <c r="DF27" s="680"/>
      <c r="DG27" s="680"/>
      <c r="DH27" s="680"/>
      <c r="DI27" s="680"/>
      <c r="DJ27" s="680"/>
      <c r="DK27" s="681"/>
      <c r="DL27" s="668">
        <v>1446583</v>
      </c>
      <c r="DM27" s="680"/>
      <c r="DN27" s="680"/>
      <c r="DO27" s="680"/>
      <c r="DP27" s="680"/>
      <c r="DQ27" s="680"/>
      <c r="DR27" s="680"/>
      <c r="DS27" s="680"/>
      <c r="DT27" s="680"/>
      <c r="DU27" s="680"/>
      <c r="DV27" s="681"/>
      <c r="DW27" s="664">
        <v>9.1</v>
      </c>
      <c r="DX27" s="692"/>
      <c r="DY27" s="692"/>
      <c r="DZ27" s="692"/>
      <c r="EA27" s="692"/>
      <c r="EB27" s="692"/>
      <c r="EC27" s="693"/>
    </row>
    <row r="28" spans="2:133" ht="11.25" customHeight="1" x14ac:dyDescent="0.15">
      <c r="B28" s="656" t="s">
        <v>304</v>
      </c>
      <c r="C28" s="657"/>
      <c r="D28" s="657"/>
      <c r="E28" s="657"/>
      <c r="F28" s="657"/>
      <c r="G28" s="657"/>
      <c r="H28" s="657"/>
      <c r="I28" s="657"/>
      <c r="J28" s="657"/>
      <c r="K28" s="657"/>
      <c r="L28" s="657"/>
      <c r="M28" s="657"/>
      <c r="N28" s="657"/>
      <c r="O28" s="657"/>
      <c r="P28" s="657"/>
      <c r="Q28" s="658"/>
      <c r="R28" s="659">
        <v>367564</v>
      </c>
      <c r="S28" s="660"/>
      <c r="T28" s="660"/>
      <c r="U28" s="660"/>
      <c r="V28" s="660"/>
      <c r="W28" s="660"/>
      <c r="X28" s="660"/>
      <c r="Y28" s="661"/>
      <c r="Z28" s="662">
        <v>1.3</v>
      </c>
      <c r="AA28" s="662"/>
      <c r="AB28" s="662"/>
      <c r="AC28" s="662"/>
      <c r="AD28" s="663">
        <v>41889</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305</v>
      </c>
      <c r="CE28" s="657"/>
      <c r="CF28" s="657"/>
      <c r="CG28" s="657"/>
      <c r="CH28" s="657"/>
      <c r="CI28" s="657"/>
      <c r="CJ28" s="657"/>
      <c r="CK28" s="657"/>
      <c r="CL28" s="657"/>
      <c r="CM28" s="657"/>
      <c r="CN28" s="657"/>
      <c r="CO28" s="657"/>
      <c r="CP28" s="657"/>
      <c r="CQ28" s="658"/>
      <c r="CR28" s="659">
        <v>2278282</v>
      </c>
      <c r="CS28" s="660"/>
      <c r="CT28" s="660"/>
      <c r="CU28" s="660"/>
      <c r="CV28" s="660"/>
      <c r="CW28" s="660"/>
      <c r="CX28" s="660"/>
      <c r="CY28" s="661"/>
      <c r="CZ28" s="664">
        <v>8.6</v>
      </c>
      <c r="DA28" s="692"/>
      <c r="DB28" s="692"/>
      <c r="DC28" s="694"/>
      <c r="DD28" s="668">
        <v>2221080</v>
      </c>
      <c r="DE28" s="660"/>
      <c r="DF28" s="660"/>
      <c r="DG28" s="660"/>
      <c r="DH28" s="660"/>
      <c r="DI28" s="660"/>
      <c r="DJ28" s="660"/>
      <c r="DK28" s="661"/>
      <c r="DL28" s="668">
        <v>2122938</v>
      </c>
      <c r="DM28" s="660"/>
      <c r="DN28" s="660"/>
      <c r="DO28" s="660"/>
      <c r="DP28" s="660"/>
      <c r="DQ28" s="660"/>
      <c r="DR28" s="660"/>
      <c r="DS28" s="660"/>
      <c r="DT28" s="660"/>
      <c r="DU28" s="660"/>
      <c r="DV28" s="661"/>
      <c r="DW28" s="664">
        <v>13.4</v>
      </c>
      <c r="DX28" s="692"/>
      <c r="DY28" s="692"/>
      <c r="DZ28" s="692"/>
      <c r="EA28" s="692"/>
      <c r="EB28" s="692"/>
      <c r="EC28" s="693"/>
    </row>
    <row r="29" spans="2:133" ht="11.25" customHeight="1" x14ac:dyDescent="0.15">
      <c r="B29" s="656" t="s">
        <v>306</v>
      </c>
      <c r="C29" s="657"/>
      <c r="D29" s="657"/>
      <c r="E29" s="657"/>
      <c r="F29" s="657"/>
      <c r="G29" s="657"/>
      <c r="H29" s="657"/>
      <c r="I29" s="657"/>
      <c r="J29" s="657"/>
      <c r="K29" s="657"/>
      <c r="L29" s="657"/>
      <c r="M29" s="657"/>
      <c r="N29" s="657"/>
      <c r="O29" s="657"/>
      <c r="P29" s="657"/>
      <c r="Q29" s="658"/>
      <c r="R29" s="659">
        <v>221263</v>
      </c>
      <c r="S29" s="660"/>
      <c r="T29" s="660"/>
      <c r="U29" s="660"/>
      <c r="V29" s="660"/>
      <c r="W29" s="660"/>
      <c r="X29" s="660"/>
      <c r="Y29" s="661"/>
      <c r="Z29" s="662">
        <v>0.8</v>
      </c>
      <c r="AA29" s="662"/>
      <c r="AB29" s="662"/>
      <c r="AC29" s="662"/>
      <c r="AD29" s="663">
        <v>149</v>
      </c>
      <c r="AE29" s="663"/>
      <c r="AF29" s="663"/>
      <c r="AG29" s="663"/>
      <c r="AH29" s="663"/>
      <c r="AI29" s="663"/>
      <c r="AJ29" s="663"/>
      <c r="AK29" s="663"/>
      <c r="AL29" s="664">
        <v>0</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307</v>
      </c>
      <c r="CE29" s="698"/>
      <c r="CF29" s="656" t="s">
        <v>308</v>
      </c>
      <c r="CG29" s="657"/>
      <c r="CH29" s="657"/>
      <c r="CI29" s="657"/>
      <c r="CJ29" s="657"/>
      <c r="CK29" s="657"/>
      <c r="CL29" s="657"/>
      <c r="CM29" s="657"/>
      <c r="CN29" s="657"/>
      <c r="CO29" s="657"/>
      <c r="CP29" s="657"/>
      <c r="CQ29" s="658"/>
      <c r="CR29" s="659">
        <v>2278041</v>
      </c>
      <c r="CS29" s="680"/>
      <c r="CT29" s="680"/>
      <c r="CU29" s="680"/>
      <c r="CV29" s="680"/>
      <c r="CW29" s="680"/>
      <c r="CX29" s="680"/>
      <c r="CY29" s="681"/>
      <c r="CZ29" s="664">
        <v>8.6</v>
      </c>
      <c r="DA29" s="692"/>
      <c r="DB29" s="692"/>
      <c r="DC29" s="694"/>
      <c r="DD29" s="668">
        <v>2220839</v>
      </c>
      <c r="DE29" s="680"/>
      <c r="DF29" s="680"/>
      <c r="DG29" s="680"/>
      <c r="DH29" s="680"/>
      <c r="DI29" s="680"/>
      <c r="DJ29" s="680"/>
      <c r="DK29" s="681"/>
      <c r="DL29" s="668">
        <v>2122697</v>
      </c>
      <c r="DM29" s="680"/>
      <c r="DN29" s="680"/>
      <c r="DO29" s="680"/>
      <c r="DP29" s="680"/>
      <c r="DQ29" s="680"/>
      <c r="DR29" s="680"/>
      <c r="DS29" s="680"/>
      <c r="DT29" s="680"/>
      <c r="DU29" s="680"/>
      <c r="DV29" s="681"/>
      <c r="DW29" s="664">
        <v>13.4</v>
      </c>
      <c r="DX29" s="692"/>
      <c r="DY29" s="692"/>
      <c r="DZ29" s="692"/>
      <c r="EA29" s="692"/>
      <c r="EB29" s="692"/>
      <c r="EC29" s="693"/>
    </row>
    <row r="30" spans="2:133" ht="11.25" customHeight="1" x14ac:dyDescent="0.15">
      <c r="B30" s="656" t="s">
        <v>309</v>
      </c>
      <c r="C30" s="657"/>
      <c r="D30" s="657"/>
      <c r="E30" s="657"/>
      <c r="F30" s="657"/>
      <c r="G30" s="657"/>
      <c r="H30" s="657"/>
      <c r="I30" s="657"/>
      <c r="J30" s="657"/>
      <c r="K30" s="657"/>
      <c r="L30" s="657"/>
      <c r="M30" s="657"/>
      <c r="N30" s="657"/>
      <c r="O30" s="657"/>
      <c r="P30" s="657"/>
      <c r="Q30" s="658"/>
      <c r="R30" s="659">
        <v>4696764</v>
      </c>
      <c r="S30" s="660"/>
      <c r="T30" s="660"/>
      <c r="U30" s="660"/>
      <c r="V30" s="660"/>
      <c r="W30" s="660"/>
      <c r="X30" s="660"/>
      <c r="Y30" s="661"/>
      <c r="Z30" s="662">
        <v>16.2</v>
      </c>
      <c r="AA30" s="662"/>
      <c r="AB30" s="662"/>
      <c r="AC30" s="662"/>
      <c r="AD30" s="663" t="s">
        <v>129</v>
      </c>
      <c r="AE30" s="663"/>
      <c r="AF30" s="663"/>
      <c r="AG30" s="663"/>
      <c r="AH30" s="663"/>
      <c r="AI30" s="663"/>
      <c r="AJ30" s="663"/>
      <c r="AK30" s="663"/>
      <c r="AL30" s="664" t="s">
        <v>129</v>
      </c>
      <c r="AM30" s="665"/>
      <c r="AN30" s="665"/>
      <c r="AO30" s="666"/>
      <c r="AP30" s="641" t="s">
        <v>225</v>
      </c>
      <c r="AQ30" s="642"/>
      <c r="AR30" s="642"/>
      <c r="AS30" s="642"/>
      <c r="AT30" s="642"/>
      <c r="AU30" s="642"/>
      <c r="AV30" s="642"/>
      <c r="AW30" s="642"/>
      <c r="AX30" s="642"/>
      <c r="AY30" s="642"/>
      <c r="AZ30" s="642"/>
      <c r="BA30" s="642"/>
      <c r="BB30" s="642"/>
      <c r="BC30" s="642"/>
      <c r="BD30" s="642"/>
      <c r="BE30" s="642"/>
      <c r="BF30" s="643"/>
      <c r="BG30" s="641" t="s">
        <v>310</v>
      </c>
      <c r="BH30" s="695"/>
      <c r="BI30" s="695"/>
      <c r="BJ30" s="695"/>
      <c r="BK30" s="695"/>
      <c r="BL30" s="695"/>
      <c r="BM30" s="695"/>
      <c r="BN30" s="695"/>
      <c r="BO30" s="695"/>
      <c r="BP30" s="695"/>
      <c r="BQ30" s="696"/>
      <c r="BR30" s="641" t="s">
        <v>311</v>
      </c>
      <c r="BS30" s="695"/>
      <c r="BT30" s="695"/>
      <c r="BU30" s="695"/>
      <c r="BV30" s="695"/>
      <c r="BW30" s="695"/>
      <c r="BX30" s="695"/>
      <c r="BY30" s="695"/>
      <c r="BZ30" s="695"/>
      <c r="CA30" s="695"/>
      <c r="CB30" s="696"/>
      <c r="CD30" s="699"/>
      <c r="CE30" s="700"/>
      <c r="CF30" s="656" t="s">
        <v>312</v>
      </c>
      <c r="CG30" s="657"/>
      <c r="CH30" s="657"/>
      <c r="CI30" s="657"/>
      <c r="CJ30" s="657"/>
      <c r="CK30" s="657"/>
      <c r="CL30" s="657"/>
      <c r="CM30" s="657"/>
      <c r="CN30" s="657"/>
      <c r="CO30" s="657"/>
      <c r="CP30" s="657"/>
      <c r="CQ30" s="658"/>
      <c r="CR30" s="659">
        <v>2217421</v>
      </c>
      <c r="CS30" s="660"/>
      <c r="CT30" s="660"/>
      <c r="CU30" s="660"/>
      <c r="CV30" s="660"/>
      <c r="CW30" s="660"/>
      <c r="CX30" s="660"/>
      <c r="CY30" s="661"/>
      <c r="CZ30" s="664">
        <v>8.3000000000000007</v>
      </c>
      <c r="DA30" s="692"/>
      <c r="DB30" s="692"/>
      <c r="DC30" s="694"/>
      <c r="DD30" s="668">
        <v>2160219</v>
      </c>
      <c r="DE30" s="660"/>
      <c r="DF30" s="660"/>
      <c r="DG30" s="660"/>
      <c r="DH30" s="660"/>
      <c r="DI30" s="660"/>
      <c r="DJ30" s="660"/>
      <c r="DK30" s="661"/>
      <c r="DL30" s="668">
        <v>2062077</v>
      </c>
      <c r="DM30" s="660"/>
      <c r="DN30" s="660"/>
      <c r="DO30" s="660"/>
      <c r="DP30" s="660"/>
      <c r="DQ30" s="660"/>
      <c r="DR30" s="660"/>
      <c r="DS30" s="660"/>
      <c r="DT30" s="660"/>
      <c r="DU30" s="660"/>
      <c r="DV30" s="661"/>
      <c r="DW30" s="664">
        <v>13</v>
      </c>
      <c r="DX30" s="692"/>
      <c r="DY30" s="692"/>
      <c r="DZ30" s="692"/>
      <c r="EA30" s="692"/>
      <c r="EB30" s="692"/>
      <c r="EC30" s="693"/>
    </row>
    <row r="31" spans="2:133" ht="11.25" customHeight="1" x14ac:dyDescent="0.15">
      <c r="B31" s="672" t="s">
        <v>313</v>
      </c>
      <c r="C31" s="673"/>
      <c r="D31" s="673"/>
      <c r="E31" s="673"/>
      <c r="F31" s="673"/>
      <c r="G31" s="673"/>
      <c r="H31" s="673"/>
      <c r="I31" s="673"/>
      <c r="J31" s="673"/>
      <c r="K31" s="673"/>
      <c r="L31" s="673"/>
      <c r="M31" s="673"/>
      <c r="N31" s="673"/>
      <c r="O31" s="673"/>
      <c r="P31" s="673"/>
      <c r="Q31" s="674"/>
      <c r="R31" s="659" t="s">
        <v>129</v>
      </c>
      <c r="S31" s="660"/>
      <c r="T31" s="660"/>
      <c r="U31" s="660"/>
      <c r="V31" s="660"/>
      <c r="W31" s="660"/>
      <c r="X31" s="660"/>
      <c r="Y31" s="661"/>
      <c r="Z31" s="662" t="s">
        <v>237</v>
      </c>
      <c r="AA31" s="662"/>
      <c r="AB31" s="662"/>
      <c r="AC31" s="662"/>
      <c r="AD31" s="663" t="s">
        <v>237</v>
      </c>
      <c r="AE31" s="663"/>
      <c r="AF31" s="663"/>
      <c r="AG31" s="663"/>
      <c r="AH31" s="663"/>
      <c r="AI31" s="663"/>
      <c r="AJ31" s="663"/>
      <c r="AK31" s="663"/>
      <c r="AL31" s="664" t="s">
        <v>129</v>
      </c>
      <c r="AM31" s="665"/>
      <c r="AN31" s="665"/>
      <c r="AO31" s="666"/>
      <c r="AP31" s="707" t="s">
        <v>314</v>
      </c>
      <c r="AQ31" s="708"/>
      <c r="AR31" s="708"/>
      <c r="AS31" s="708"/>
      <c r="AT31" s="713" t="s">
        <v>315</v>
      </c>
      <c r="AU31" s="218"/>
      <c r="AV31" s="218"/>
      <c r="AW31" s="218"/>
      <c r="AX31" s="645" t="s">
        <v>189</v>
      </c>
      <c r="AY31" s="646"/>
      <c r="AZ31" s="646"/>
      <c r="BA31" s="646"/>
      <c r="BB31" s="646"/>
      <c r="BC31" s="646"/>
      <c r="BD31" s="646"/>
      <c r="BE31" s="646"/>
      <c r="BF31" s="647"/>
      <c r="BG31" s="706">
        <v>99.1</v>
      </c>
      <c r="BH31" s="703"/>
      <c r="BI31" s="703"/>
      <c r="BJ31" s="703"/>
      <c r="BK31" s="703"/>
      <c r="BL31" s="703"/>
      <c r="BM31" s="654">
        <v>97.3</v>
      </c>
      <c r="BN31" s="703"/>
      <c r="BO31" s="703"/>
      <c r="BP31" s="703"/>
      <c r="BQ31" s="704"/>
      <c r="BR31" s="706">
        <v>99.2</v>
      </c>
      <c r="BS31" s="703"/>
      <c r="BT31" s="703"/>
      <c r="BU31" s="703"/>
      <c r="BV31" s="703"/>
      <c r="BW31" s="703"/>
      <c r="BX31" s="654">
        <v>97.5</v>
      </c>
      <c r="BY31" s="703"/>
      <c r="BZ31" s="703"/>
      <c r="CA31" s="703"/>
      <c r="CB31" s="704"/>
      <c r="CD31" s="699"/>
      <c r="CE31" s="700"/>
      <c r="CF31" s="656" t="s">
        <v>316</v>
      </c>
      <c r="CG31" s="657"/>
      <c r="CH31" s="657"/>
      <c r="CI31" s="657"/>
      <c r="CJ31" s="657"/>
      <c r="CK31" s="657"/>
      <c r="CL31" s="657"/>
      <c r="CM31" s="657"/>
      <c r="CN31" s="657"/>
      <c r="CO31" s="657"/>
      <c r="CP31" s="657"/>
      <c r="CQ31" s="658"/>
      <c r="CR31" s="659">
        <v>60620</v>
      </c>
      <c r="CS31" s="680"/>
      <c r="CT31" s="680"/>
      <c r="CU31" s="680"/>
      <c r="CV31" s="680"/>
      <c r="CW31" s="680"/>
      <c r="CX31" s="680"/>
      <c r="CY31" s="681"/>
      <c r="CZ31" s="664">
        <v>0.2</v>
      </c>
      <c r="DA31" s="692"/>
      <c r="DB31" s="692"/>
      <c r="DC31" s="694"/>
      <c r="DD31" s="668">
        <v>60620</v>
      </c>
      <c r="DE31" s="680"/>
      <c r="DF31" s="680"/>
      <c r="DG31" s="680"/>
      <c r="DH31" s="680"/>
      <c r="DI31" s="680"/>
      <c r="DJ31" s="680"/>
      <c r="DK31" s="681"/>
      <c r="DL31" s="668">
        <v>60620</v>
      </c>
      <c r="DM31" s="680"/>
      <c r="DN31" s="680"/>
      <c r="DO31" s="680"/>
      <c r="DP31" s="680"/>
      <c r="DQ31" s="680"/>
      <c r="DR31" s="680"/>
      <c r="DS31" s="680"/>
      <c r="DT31" s="680"/>
      <c r="DU31" s="680"/>
      <c r="DV31" s="681"/>
      <c r="DW31" s="664">
        <v>0.4</v>
      </c>
      <c r="DX31" s="692"/>
      <c r="DY31" s="692"/>
      <c r="DZ31" s="692"/>
      <c r="EA31" s="692"/>
      <c r="EB31" s="692"/>
      <c r="EC31" s="693"/>
    </row>
    <row r="32" spans="2:133" ht="11.25" customHeight="1" x14ac:dyDescent="0.15">
      <c r="B32" s="656" t="s">
        <v>317</v>
      </c>
      <c r="C32" s="657"/>
      <c r="D32" s="657"/>
      <c r="E32" s="657"/>
      <c r="F32" s="657"/>
      <c r="G32" s="657"/>
      <c r="H32" s="657"/>
      <c r="I32" s="657"/>
      <c r="J32" s="657"/>
      <c r="K32" s="657"/>
      <c r="L32" s="657"/>
      <c r="M32" s="657"/>
      <c r="N32" s="657"/>
      <c r="O32" s="657"/>
      <c r="P32" s="657"/>
      <c r="Q32" s="658"/>
      <c r="R32" s="659">
        <v>1471913</v>
      </c>
      <c r="S32" s="660"/>
      <c r="T32" s="660"/>
      <c r="U32" s="660"/>
      <c r="V32" s="660"/>
      <c r="W32" s="660"/>
      <c r="X32" s="660"/>
      <c r="Y32" s="661"/>
      <c r="Z32" s="662">
        <v>5.0999999999999996</v>
      </c>
      <c r="AA32" s="662"/>
      <c r="AB32" s="662"/>
      <c r="AC32" s="662"/>
      <c r="AD32" s="663" t="s">
        <v>237</v>
      </c>
      <c r="AE32" s="663"/>
      <c r="AF32" s="663"/>
      <c r="AG32" s="663"/>
      <c r="AH32" s="663"/>
      <c r="AI32" s="663"/>
      <c r="AJ32" s="663"/>
      <c r="AK32" s="663"/>
      <c r="AL32" s="664" t="s">
        <v>237</v>
      </c>
      <c r="AM32" s="665"/>
      <c r="AN32" s="665"/>
      <c r="AO32" s="666"/>
      <c r="AP32" s="709"/>
      <c r="AQ32" s="710"/>
      <c r="AR32" s="710"/>
      <c r="AS32" s="710"/>
      <c r="AT32" s="714"/>
      <c r="AU32" s="214" t="s">
        <v>318</v>
      </c>
      <c r="AX32" s="656" t="s">
        <v>319</v>
      </c>
      <c r="AY32" s="657"/>
      <c r="AZ32" s="657"/>
      <c r="BA32" s="657"/>
      <c r="BB32" s="657"/>
      <c r="BC32" s="657"/>
      <c r="BD32" s="657"/>
      <c r="BE32" s="657"/>
      <c r="BF32" s="658"/>
      <c r="BG32" s="716">
        <v>98.7</v>
      </c>
      <c r="BH32" s="680"/>
      <c r="BI32" s="680"/>
      <c r="BJ32" s="680"/>
      <c r="BK32" s="680"/>
      <c r="BL32" s="680"/>
      <c r="BM32" s="665">
        <v>96.9</v>
      </c>
      <c r="BN32" s="680"/>
      <c r="BO32" s="680"/>
      <c r="BP32" s="680"/>
      <c r="BQ32" s="705"/>
      <c r="BR32" s="716">
        <v>99.1</v>
      </c>
      <c r="BS32" s="680"/>
      <c r="BT32" s="680"/>
      <c r="BU32" s="680"/>
      <c r="BV32" s="680"/>
      <c r="BW32" s="680"/>
      <c r="BX32" s="665">
        <v>97.1</v>
      </c>
      <c r="BY32" s="680"/>
      <c r="BZ32" s="680"/>
      <c r="CA32" s="680"/>
      <c r="CB32" s="705"/>
      <c r="CD32" s="701"/>
      <c r="CE32" s="702"/>
      <c r="CF32" s="656" t="s">
        <v>320</v>
      </c>
      <c r="CG32" s="657"/>
      <c r="CH32" s="657"/>
      <c r="CI32" s="657"/>
      <c r="CJ32" s="657"/>
      <c r="CK32" s="657"/>
      <c r="CL32" s="657"/>
      <c r="CM32" s="657"/>
      <c r="CN32" s="657"/>
      <c r="CO32" s="657"/>
      <c r="CP32" s="657"/>
      <c r="CQ32" s="658"/>
      <c r="CR32" s="659">
        <v>241</v>
      </c>
      <c r="CS32" s="660"/>
      <c r="CT32" s="660"/>
      <c r="CU32" s="660"/>
      <c r="CV32" s="660"/>
      <c r="CW32" s="660"/>
      <c r="CX32" s="660"/>
      <c r="CY32" s="661"/>
      <c r="CZ32" s="664">
        <v>0</v>
      </c>
      <c r="DA32" s="692"/>
      <c r="DB32" s="692"/>
      <c r="DC32" s="694"/>
      <c r="DD32" s="668">
        <v>241</v>
      </c>
      <c r="DE32" s="660"/>
      <c r="DF32" s="660"/>
      <c r="DG32" s="660"/>
      <c r="DH32" s="660"/>
      <c r="DI32" s="660"/>
      <c r="DJ32" s="660"/>
      <c r="DK32" s="661"/>
      <c r="DL32" s="668">
        <v>241</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15">
      <c r="B33" s="656" t="s">
        <v>321</v>
      </c>
      <c r="C33" s="657"/>
      <c r="D33" s="657"/>
      <c r="E33" s="657"/>
      <c r="F33" s="657"/>
      <c r="G33" s="657"/>
      <c r="H33" s="657"/>
      <c r="I33" s="657"/>
      <c r="J33" s="657"/>
      <c r="K33" s="657"/>
      <c r="L33" s="657"/>
      <c r="M33" s="657"/>
      <c r="N33" s="657"/>
      <c r="O33" s="657"/>
      <c r="P33" s="657"/>
      <c r="Q33" s="658"/>
      <c r="R33" s="659">
        <v>42895</v>
      </c>
      <c r="S33" s="660"/>
      <c r="T33" s="660"/>
      <c r="U33" s="660"/>
      <c r="V33" s="660"/>
      <c r="W33" s="660"/>
      <c r="X33" s="660"/>
      <c r="Y33" s="661"/>
      <c r="Z33" s="662">
        <v>0.1</v>
      </c>
      <c r="AA33" s="662"/>
      <c r="AB33" s="662"/>
      <c r="AC33" s="662"/>
      <c r="AD33" s="663">
        <v>15211</v>
      </c>
      <c r="AE33" s="663"/>
      <c r="AF33" s="663"/>
      <c r="AG33" s="663"/>
      <c r="AH33" s="663"/>
      <c r="AI33" s="663"/>
      <c r="AJ33" s="663"/>
      <c r="AK33" s="663"/>
      <c r="AL33" s="664">
        <v>0.1</v>
      </c>
      <c r="AM33" s="665"/>
      <c r="AN33" s="665"/>
      <c r="AO33" s="666"/>
      <c r="AP33" s="711"/>
      <c r="AQ33" s="712"/>
      <c r="AR33" s="712"/>
      <c r="AS33" s="712"/>
      <c r="AT33" s="715"/>
      <c r="AU33" s="219"/>
      <c r="AV33" s="219"/>
      <c r="AW33" s="219"/>
      <c r="AX33" s="682" t="s">
        <v>322</v>
      </c>
      <c r="AY33" s="683"/>
      <c r="AZ33" s="683"/>
      <c r="BA33" s="683"/>
      <c r="BB33" s="683"/>
      <c r="BC33" s="683"/>
      <c r="BD33" s="683"/>
      <c r="BE33" s="683"/>
      <c r="BF33" s="684"/>
      <c r="BG33" s="717">
        <v>99.4</v>
      </c>
      <c r="BH33" s="718"/>
      <c r="BI33" s="718"/>
      <c r="BJ33" s="718"/>
      <c r="BK33" s="718"/>
      <c r="BL33" s="718"/>
      <c r="BM33" s="719">
        <v>97.6</v>
      </c>
      <c r="BN33" s="718"/>
      <c r="BO33" s="718"/>
      <c r="BP33" s="718"/>
      <c r="BQ33" s="720"/>
      <c r="BR33" s="717">
        <v>99.3</v>
      </c>
      <c r="BS33" s="718"/>
      <c r="BT33" s="718"/>
      <c r="BU33" s="718"/>
      <c r="BV33" s="718"/>
      <c r="BW33" s="718"/>
      <c r="BX33" s="719">
        <v>97.6</v>
      </c>
      <c r="BY33" s="718"/>
      <c r="BZ33" s="718"/>
      <c r="CA33" s="718"/>
      <c r="CB33" s="720"/>
      <c r="CD33" s="656" t="s">
        <v>323</v>
      </c>
      <c r="CE33" s="657"/>
      <c r="CF33" s="657"/>
      <c r="CG33" s="657"/>
      <c r="CH33" s="657"/>
      <c r="CI33" s="657"/>
      <c r="CJ33" s="657"/>
      <c r="CK33" s="657"/>
      <c r="CL33" s="657"/>
      <c r="CM33" s="657"/>
      <c r="CN33" s="657"/>
      <c r="CO33" s="657"/>
      <c r="CP33" s="657"/>
      <c r="CQ33" s="658"/>
      <c r="CR33" s="659">
        <v>11405628</v>
      </c>
      <c r="CS33" s="680"/>
      <c r="CT33" s="680"/>
      <c r="CU33" s="680"/>
      <c r="CV33" s="680"/>
      <c r="CW33" s="680"/>
      <c r="CX33" s="680"/>
      <c r="CY33" s="681"/>
      <c r="CZ33" s="664">
        <v>42.9</v>
      </c>
      <c r="DA33" s="692"/>
      <c r="DB33" s="692"/>
      <c r="DC33" s="694"/>
      <c r="DD33" s="668">
        <v>9400097</v>
      </c>
      <c r="DE33" s="680"/>
      <c r="DF33" s="680"/>
      <c r="DG33" s="680"/>
      <c r="DH33" s="680"/>
      <c r="DI33" s="680"/>
      <c r="DJ33" s="680"/>
      <c r="DK33" s="681"/>
      <c r="DL33" s="668">
        <v>6159696</v>
      </c>
      <c r="DM33" s="680"/>
      <c r="DN33" s="680"/>
      <c r="DO33" s="680"/>
      <c r="DP33" s="680"/>
      <c r="DQ33" s="680"/>
      <c r="DR33" s="680"/>
      <c r="DS33" s="680"/>
      <c r="DT33" s="680"/>
      <c r="DU33" s="680"/>
      <c r="DV33" s="681"/>
      <c r="DW33" s="664">
        <v>38.799999999999997</v>
      </c>
      <c r="DX33" s="692"/>
      <c r="DY33" s="692"/>
      <c r="DZ33" s="692"/>
      <c r="EA33" s="692"/>
      <c r="EB33" s="692"/>
      <c r="EC33" s="693"/>
    </row>
    <row r="34" spans="2:133" ht="11.25" customHeight="1" x14ac:dyDescent="0.15">
      <c r="B34" s="656" t="s">
        <v>324</v>
      </c>
      <c r="C34" s="657"/>
      <c r="D34" s="657"/>
      <c r="E34" s="657"/>
      <c r="F34" s="657"/>
      <c r="G34" s="657"/>
      <c r="H34" s="657"/>
      <c r="I34" s="657"/>
      <c r="J34" s="657"/>
      <c r="K34" s="657"/>
      <c r="L34" s="657"/>
      <c r="M34" s="657"/>
      <c r="N34" s="657"/>
      <c r="O34" s="657"/>
      <c r="P34" s="657"/>
      <c r="Q34" s="658"/>
      <c r="R34" s="659">
        <v>437309</v>
      </c>
      <c r="S34" s="660"/>
      <c r="T34" s="660"/>
      <c r="U34" s="660"/>
      <c r="V34" s="660"/>
      <c r="W34" s="660"/>
      <c r="X34" s="660"/>
      <c r="Y34" s="661"/>
      <c r="Z34" s="662">
        <v>1.5</v>
      </c>
      <c r="AA34" s="662"/>
      <c r="AB34" s="662"/>
      <c r="AC34" s="662"/>
      <c r="AD34" s="663" t="s">
        <v>237</v>
      </c>
      <c r="AE34" s="663"/>
      <c r="AF34" s="663"/>
      <c r="AG34" s="663"/>
      <c r="AH34" s="663"/>
      <c r="AI34" s="663"/>
      <c r="AJ34" s="663"/>
      <c r="AK34" s="663"/>
      <c r="AL34" s="664" t="s">
        <v>237</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325</v>
      </c>
      <c r="CE34" s="657"/>
      <c r="CF34" s="657"/>
      <c r="CG34" s="657"/>
      <c r="CH34" s="657"/>
      <c r="CI34" s="657"/>
      <c r="CJ34" s="657"/>
      <c r="CK34" s="657"/>
      <c r="CL34" s="657"/>
      <c r="CM34" s="657"/>
      <c r="CN34" s="657"/>
      <c r="CO34" s="657"/>
      <c r="CP34" s="657"/>
      <c r="CQ34" s="658"/>
      <c r="CR34" s="659">
        <v>4067466</v>
      </c>
      <c r="CS34" s="660"/>
      <c r="CT34" s="660"/>
      <c r="CU34" s="660"/>
      <c r="CV34" s="660"/>
      <c r="CW34" s="660"/>
      <c r="CX34" s="660"/>
      <c r="CY34" s="661"/>
      <c r="CZ34" s="664">
        <v>15.3</v>
      </c>
      <c r="DA34" s="692"/>
      <c r="DB34" s="692"/>
      <c r="DC34" s="694"/>
      <c r="DD34" s="668">
        <v>2795755</v>
      </c>
      <c r="DE34" s="660"/>
      <c r="DF34" s="660"/>
      <c r="DG34" s="660"/>
      <c r="DH34" s="660"/>
      <c r="DI34" s="660"/>
      <c r="DJ34" s="660"/>
      <c r="DK34" s="661"/>
      <c r="DL34" s="668">
        <v>2153703</v>
      </c>
      <c r="DM34" s="660"/>
      <c r="DN34" s="660"/>
      <c r="DO34" s="660"/>
      <c r="DP34" s="660"/>
      <c r="DQ34" s="660"/>
      <c r="DR34" s="660"/>
      <c r="DS34" s="660"/>
      <c r="DT34" s="660"/>
      <c r="DU34" s="660"/>
      <c r="DV34" s="661"/>
      <c r="DW34" s="664">
        <v>13.6</v>
      </c>
      <c r="DX34" s="692"/>
      <c r="DY34" s="692"/>
      <c r="DZ34" s="692"/>
      <c r="EA34" s="692"/>
      <c r="EB34" s="692"/>
      <c r="EC34" s="693"/>
    </row>
    <row r="35" spans="2:133" ht="11.25" customHeight="1" x14ac:dyDescent="0.15">
      <c r="B35" s="656" t="s">
        <v>326</v>
      </c>
      <c r="C35" s="657"/>
      <c r="D35" s="657"/>
      <c r="E35" s="657"/>
      <c r="F35" s="657"/>
      <c r="G35" s="657"/>
      <c r="H35" s="657"/>
      <c r="I35" s="657"/>
      <c r="J35" s="657"/>
      <c r="K35" s="657"/>
      <c r="L35" s="657"/>
      <c r="M35" s="657"/>
      <c r="N35" s="657"/>
      <c r="O35" s="657"/>
      <c r="P35" s="657"/>
      <c r="Q35" s="658"/>
      <c r="R35" s="659">
        <v>17512</v>
      </c>
      <c r="S35" s="660"/>
      <c r="T35" s="660"/>
      <c r="U35" s="660"/>
      <c r="V35" s="660"/>
      <c r="W35" s="660"/>
      <c r="X35" s="660"/>
      <c r="Y35" s="661"/>
      <c r="Z35" s="662">
        <v>0.1</v>
      </c>
      <c r="AA35" s="662"/>
      <c r="AB35" s="662"/>
      <c r="AC35" s="662"/>
      <c r="AD35" s="663" t="s">
        <v>237</v>
      </c>
      <c r="AE35" s="663"/>
      <c r="AF35" s="663"/>
      <c r="AG35" s="663"/>
      <c r="AH35" s="663"/>
      <c r="AI35" s="663"/>
      <c r="AJ35" s="663"/>
      <c r="AK35" s="663"/>
      <c r="AL35" s="664" t="s">
        <v>129</v>
      </c>
      <c r="AM35" s="665"/>
      <c r="AN35" s="665"/>
      <c r="AO35" s="666"/>
      <c r="AP35" s="222"/>
      <c r="AQ35" s="641" t="s">
        <v>327</v>
      </c>
      <c r="AR35" s="642"/>
      <c r="AS35" s="642"/>
      <c r="AT35" s="642"/>
      <c r="AU35" s="642"/>
      <c r="AV35" s="642"/>
      <c r="AW35" s="642"/>
      <c r="AX35" s="642"/>
      <c r="AY35" s="642"/>
      <c r="AZ35" s="642"/>
      <c r="BA35" s="642"/>
      <c r="BB35" s="642"/>
      <c r="BC35" s="642"/>
      <c r="BD35" s="642"/>
      <c r="BE35" s="642"/>
      <c r="BF35" s="643"/>
      <c r="BG35" s="641" t="s">
        <v>328</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329</v>
      </c>
      <c r="CE35" s="657"/>
      <c r="CF35" s="657"/>
      <c r="CG35" s="657"/>
      <c r="CH35" s="657"/>
      <c r="CI35" s="657"/>
      <c r="CJ35" s="657"/>
      <c r="CK35" s="657"/>
      <c r="CL35" s="657"/>
      <c r="CM35" s="657"/>
      <c r="CN35" s="657"/>
      <c r="CO35" s="657"/>
      <c r="CP35" s="657"/>
      <c r="CQ35" s="658"/>
      <c r="CR35" s="659">
        <v>356389</v>
      </c>
      <c r="CS35" s="680"/>
      <c r="CT35" s="680"/>
      <c r="CU35" s="680"/>
      <c r="CV35" s="680"/>
      <c r="CW35" s="680"/>
      <c r="CX35" s="680"/>
      <c r="CY35" s="681"/>
      <c r="CZ35" s="664">
        <v>1.3</v>
      </c>
      <c r="DA35" s="692"/>
      <c r="DB35" s="692"/>
      <c r="DC35" s="694"/>
      <c r="DD35" s="668">
        <v>301157</v>
      </c>
      <c r="DE35" s="680"/>
      <c r="DF35" s="680"/>
      <c r="DG35" s="680"/>
      <c r="DH35" s="680"/>
      <c r="DI35" s="680"/>
      <c r="DJ35" s="680"/>
      <c r="DK35" s="681"/>
      <c r="DL35" s="668">
        <v>271556</v>
      </c>
      <c r="DM35" s="680"/>
      <c r="DN35" s="680"/>
      <c r="DO35" s="680"/>
      <c r="DP35" s="680"/>
      <c r="DQ35" s="680"/>
      <c r="DR35" s="680"/>
      <c r="DS35" s="680"/>
      <c r="DT35" s="680"/>
      <c r="DU35" s="680"/>
      <c r="DV35" s="681"/>
      <c r="DW35" s="664">
        <v>1.7</v>
      </c>
      <c r="DX35" s="692"/>
      <c r="DY35" s="692"/>
      <c r="DZ35" s="692"/>
      <c r="EA35" s="692"/>
      <c r="EB35" s="692"/>
      <c r="EC35" s="693"/>
    </row>
    <row r="36" spans="2:133" ht="11.25" customHeight="1" x14ac:dyDescent="0.15">
      <c r="B36" s="656" t="s">
        <v>330</v>
      </c>
      <c r="C36" s="657"/>
      <c r="D36" s="657"/>
      <c r="E36" s="657"/>
      <c r="F36" s="657"/>
      <c r="G36" s="657"/>
      <c r="H36" s="657"/>
      <c r="I36" s="657"/>
      <c r="J36" s="657"/>
      <c r="K36" s="657"/>
      <c r="L36" s="657"/>
      <c r="M36" s="657"/>
      <c r="N36" s="657"/>
      <c r="O36" s="657"/>
      <c r="P36" s="657"/>
      <c r="Q36" s="658"/>
      <c r="R36" s="659">
        <v>2269236</v>
      </c>
      <c r="S36" s="660"/>
      <c r="T36" s="660"/>
      <c r="U36" s="660"/>
      <c r="V36" s="660"/>
      <c r="W36" s="660"/>
      <c r="X36" s="660"/>
      <c r="Y36" s="661"/>
      <c r="Z36" s="662">
        <v>7.8</v>
      </c>
      <c r="AA36" s="662"/>
      <c r="AB36" s="662"/>
      <c r="AC36" s="662"/>
      <c r="AD36" s="663" t="s">
        <v>237</v>
      </c>
      <c r="AE36" s="663"/>
      <c r="AF36" s="663"/>
      <c r="AG36" s="663"/>
      <c r="AH36" s="663"/>
      <c r="AI36" s="663"/>
      <c r="AJ36" s="663"/>
      <c r="AK36" s="663"/>
      <c r="AL36" s="664" t="s">
        <v>237</v>
      </c>
      <c r="AM36" s="665"/>
      <c r="AN36" s="665"/>
      <c r="AO36" s="666"/>
      <c r="AP36" s="222"/>
      <c r="AQ36" s="725" t="s">
        <v>331</v>
      </c>
      <c r="AR36" s="726"/>
      <c r="AS36" s="726"/>
      <c r="AT36" s="726"/>
      <c r="AU36" s="726"/>
      <c r="AV36" s="726"/>
      <c r="AW36" s="726"/>
      <c r="AX36" s="726"/>
      <c r="AY36" s="727"/>
      <c r="AZ36" s="648">
        <v>3713194</v>
      </c>
      <c r="BA36" s="649"/>
      <c r="BB36" s="649"/>
      <c r="BC36" s="649"/>
      <c r="BD36" s="649"/>
      <c r="BE36" s="649"/>
      <c r="BF36" s="721"/>
      <c r="BG36" s="645" t="s">
        <v>332</v>
      </c>
      <c r="BH36" s="646"/>
      <c r="BI36" s="646"/>
      <c r="BJ36" s="646"/>
      <c r="BK36" s="646"/>
      <c r="BL36" s="646"/>
      <c r="BM36" s="646"/>
      <c r="BN36" s="646"/>
      <c r="BO36" s="646"/>
      <c r="BP36" s="646"/>
      <c r="BQ36" s="646"/>
      <c r="BR36" s="646"/>
      <c r="BS36" s="646"/>
      <c r="BT36" s="646"/>
      <c r="BU36" s="647"/>
      <c r="BV36" s="648">
        <v>416709</v>
      </c>
      <c r="BW36" s="649"/>
      <c r="BX36" s="649"/>
      <c r="BY36" s="649"/>
      <c r="BZ36" s="649"/>
      <c r="CA36" s="649"/>
      <c r="CB36" s="721"/>
      <c r="CD36" s="656" t="s">
        <v>333</v>
      </c>
      <c r="CE36" s="657"/>
      <c r="CF36" s="657"/>
      <c r="CG36" s="657"/>
      <c r="CH36" s="657"/>
      <c r="CI36" s="657"/>
      <c r="CJ36" s="657"/>
      <c r="CK36" s="657"/>
      <c r="CL36" s="657"/>
      <c r="CM36" s="657"/>
      <c r="CN36" s="657"/>
      <c r="CO36" s="657"/>
      <c r="CP36" s="657"/>
      <c r="CQ36" s="658"/>
      <c r="CR36" s="659">
        <v>2401008</v>
      </c>
      <c r="CS36" s="660"/>
      <c r="CT36" s="660"/>
      <c r="CU36" s="660"/>
      <c r="CV36" s="660"/>
      <c r="CW36" s="660"/>
      <c r="CX36" s="660"/>
      <c r="CY36" s="661"/>
      <c r="CZ36" s="664">
        <v>9</v>
      </c>
      <c r="DA36" s="692"/>
      <c r="DB36" s="692"/>
      <c r="DC36" s="694"/>
      <c r="DD36" s="668">
        <v>2288633</v>
      </c>
      <c r="DE36" s="660"/>
      <c r="DF36" s="660"/>
      <c r="DG36" s="660"/>
      <c r="DH36" s="660"/>
      <c r="DI36" s="660"/>
      <c r="DJ36" s="660"/>
      <c r="DK36" s="661"/>
      <c r="DL36" s="668">
        <v>1416778</v>
      </c>
      <c r="DM36" s="660"/>
      <c r="DN36" s="660"/>
      <c r="DO36" s="660"/>
      <c r="DP36" s="660"/>
      <c r="DQ36" s="660"/>
      <c r="DR36" s="660"/>
      <c r="DS36" s="660"/>
      <c r="DT36" s="660"/>
      <c r="DU36" s="660"/>
      <c r="DV36" s="661"/>
      <c r="DW36" s="664">
        <v>8.9</v>
      </c>
      <c r="DX36" s="692"/>
      <c r="DY36" s="692"/>
      <c r="DZ36" s="692"/>
      <c r="EA36" s="692"/>
      <c r="EB36" s="692"/>
      <c r="EC36" s="693"/>
    </row>
    <row r="37" spans="2:133" ht="11.25" customHeight="1" x14ac:dyDescent="0.15">
      <c r="B37" s="656" t="s">
        <v>334</v>
      </c>
      <c r="C37" s="657"/>
      <c r="D37" s="657"/>
      <c r="E37" s="657"/>
      <c r="F37" s="657"/>
      <c r="G37" s="657"/>
      <c r="H37" s="657"/>
      <c r="I37" s="657"/>
      <c r="J37" s="657"/>
      <c r="K37" s="657"/>
      <c r="L37" s="657"/>
      <c r="M37" s="657"/>
      <c r="N37" s="657"/>
      <c r="O37" s="657"/>
      <c r="P37" s="657"/>
      <c r="Q37" s="658"/>
      <c r="R37" s="659">
        <v>816348</v>
      </c>
      <c r="S37" s="660"/>
      <c r="T37" s="660"/>
      <c r="U37" s="660"/>
      <c r="V37" s="660"/>
      <c r="W37" s="660"/>
      <c r="X37" s="660"/>
      <c r="Y37" s="661"/>
      <c r="Z37" s="662">
        <v>2.8</v>
      </c>
      <c r="AA37" s="662"/>
      <c r="AB37" s="662"/>
      <c r="AC37" s="662"/>
      <c r="AD37" s="663">
        <v>3487</v>
      </c>
      <c r="AE37" s="663"/>
      <c r="AF37" s="663"/>
      <c r="AG37" s="663"/>
      <c r="AH37" s="663"/>
      <c r="AI37" s="663"/>
      <c r="AJ37" s="663"/>
      <c r="AK37" s="663"/>
      <c r="AL37" s="664">
        <v>0</v>
      </c>
      <c r="AM37" s="665"/>
      <c r="AN37" s="665"/>
      <c r="AO37" s="666"/>
      <c r="AQ37" s="722" t="s">
        <v>335</v>
      </c>
      <c r="AR37" s="723"/>
      <c r="AS37" s="723"/>
      <c r="AT37" s="723"/>
      <c r="AU37" s="723"/>
      <c r="AV37" s="723"/>
      <c r="AW37" s="723"/>
      <c r="AX37" s="723"/>
      <c r="AY37" s="724"/>
      <c r="AZ37" s="659">
        <v>791632</v>
      </c>
      <c r="BA37" s="660"/>
      <c r="BB37" s="660"/>
      <c r="BC37" s="660"/>
      <c r="BD37" s="680"/>
      <c r="BE37" s="680"/>
      <c r="BF37" s="705"/>
      <c r="BG37" s="656" t="s">
        <v>336</v>
      </c>
      <c r="BH37" s="657"/>
      <c r="BI37" s="657"/>
      <c r="BJ37" s="657"/>
      <c r="BK37" s="657"/>
      <c r="BL37" s="657"/>
      <c r="BM37" s="657"/>
      <c r="BN37" s="657"/>
      <c r="BO37" s="657"/>
      <c r="BP37" s="657"/>
      <c r="BQ37" s="657"/>
      <c r="BR37" s="657"/>
      <c r="BS37" s="657"/>
      <c r="BT37" s="657"/>
      <c r="BU37" s="658"/>
      <c r="BV37" s="659">
        <v>319352</v>
      </c>
      <c r="BW37" s="660"/>
      <c r="BX37" s="660"/>
      <c r="BY37" s="660"/>
      <c r="BZ37" s="660"/>
      <c r="CA37" s="660"/>
      <c r="CB37" s="669"/>
      <c r="CD37" s="656" t="s">
        <v>337</v>
      </c>
      <c r="CE37" s="657"/>
      <c r="CF37" s="657"/>
      <c r="CG37" s="657"/>
      <c r="CH37" s="657"/>
      <c r="CI37" s="657"/>
      <c r="CJ37" s="657"/>
      <c r="CK37" s="657"/>
      <c r="CL37" s="657"/>
      <c r="CM37" s="657"/>
      <c r="CN37" s="657"/>
      <c r="CO37" s="657"/>
      <c r="CP37" s="657"/>
      <c r="CQ37" s="658"/>
      <c r="CR37" s="659">
        <v>19442</v>
      </c>
      <c r="CS37" s="680"/>
      <c r="CT37" s="680"/>
      <c r="CU37" s="680"/>
      <c r="CV37" s="680"/>
      <c r="CW37" s="680"/>
      <c r="CX37" s="680"/>
      <c r="CY37" s="681"/>
      <c r="CZ37" s="664">
        <v>0.1</v>
      </c>
      <c r="DA37" s="692"/>
      <c r="DB37" s="692"/>
      <c r="DC37" s="694"/>
      <c r="DD37" s="668">
        <v>19442</v>
      </c>
      <c r="DE37" s="680"/>
      <c r="DF37" s="680"/>
      <c r="DG37" s="680"/>
      <c r="DH37" s="680"/>
      <c r="DI37" s="680"/>
      <c r="DJ37" s="680"/>
      <c r="DK37" s="681"/>
      <c r="DL37" s="668">
        <v>19442</v>
      </c>
      <c r="DM37" s="680"/>
      <c r="DN37" s="680"/>
      <c r="DO37" s="680"/>
      <c r="DP37" s="680"/>
      <c r="DQ37" s="680"/>
      <c r="DR37" s="680"/>
      <c r="DS37" s="680"/>
      <c r="DT37" s="680"/>
      <c r="DU37" s="680"/>
      <c r="DV37" s="681"/>
      <c r="DW37" s="664">
        <v>0.1</v>
      </c>
      <c r="DX37" s="692"/>
      <c r="DY37" s="692"/>
      <c r="DZ37" s="692"/>
      <c r="EA37" s="692"/>
      <c r="EB37" s="692"/>
      <c r="EC37" s="693"/>
    </row>
    <row r="38" spans="2:133" ht="11.25" customHeight="1" x14ac:dyDescent="0.15">
      <c r="B38" s="656" t="s">
        <v>338</v>
      </c>
      <c r="C38" s="657"/>
      <c r="D38" s="657"/>
      <c r="E38" s="657"/>
      <c r="F38" s="657"/>
      <c r="G38" s="657"/>
      <c r="H38" s="657"/>
      <c r="I38" s="657"/>
      <c r="J38" s="657"/>
      <c r="K38" s="657"/>
      <c r="L38" s="657"/>
      <c r="M38" s="657"/>
      <c r="N38" s="657"/>
      <c r="O38" s="657"/>
      <c r="P38" s="657"/>
      <c r="Q38" s="658"/>
      <c r="R38" s="659">
        <v>1958794</v>
      </c>
      <c r="S38" s="660"/>
      <c r="T38" s="660"/>
      <c r="U38" s="660"/>
      <c r="V38" s="660"/>
      <c r="W38" s="660"/>
      <c r="X38" s="660"/>
      <c r="Y38" s="661"/>
      <c r="Z38" s="662">
        <v>6.7</v>
      </c>
      <c r="AA38" s="662"/>
      <c r="AB38" s="662"/>
      <c r="AC38" s="662"/>
      <c r="AD38" s="663" t="s">
        <v>237</v>
      </c>
      <c r="AE38" s="663"/>
      <c r="AF38" s="663"/>
      <c r="AG38" s="663"/>
      <c r="AH38" s="663"/>
      <c r="AI38" s="663"/>
      <c r="AJ38" s="663"/>
      <c r="AK38" s="663"/>
      <c r="AL38" s="664" t="s">
        <v>237</v>
      </c>
      <c r="AM38" s="665"/>
      <c r="AN38" s="665"/>
      <c r="AO38" s="666"/>
      <c r="AQ38" s="722" t="s">
        <v>339</v>
      </c>
      <c r="AR38" s="723"/>
      <c r="AS38" s="723"/>
      <c r="AT38" s="723"/>
      <c r="AU38" s="723"/>
      <c r="AV38" s="723"/>
      <c r="AW38" s="723"/>
      <c r="AX38" s="723"/>
      <c r="AY38" s="724"/>
      <c r="AZ38" s="659">
        <v>13375</v>
      </c>
      <c r="BA38" s="660"/>
      <c r="BB38" s="660"/>
      <c r="BC38" s="660"/>
      <c r="BD38" s="680"/>
      <c r="BE38" s="680"/>
      <c r="BF38" s="705"/>
      <c r="BG38" s="656" t="s">
        <v>340</v>
      </c>
      <c r="BH38" s="657"/>
      <c r="BI38" s="657"/>
      <c r="BJ38" s="657"/>
      <c r="BK38" s="657"/>
      <c r="BL38" s="657"/>
      <c r="BM38" s="657"/>
      <c r="BN38" s="657"/>
      <c r="BO38" s="657"/>
      <c r="BP38" s="657"/>
      <c r="BQ38" s="657"/>
      <c r="BR38" s="657"/>
      <c r="BS38" s="657"/>
      <c r="BT38" s="657"/>
      <c r="BU38" s="658"/>
      <c r="BV38" s="659">
        <v>7860</v>
      </c>
      <c r="BW38" s="660"/>
      <c r="BX38" s="660"/>
      <c r="BY38" s="660"/>
      <c r="BZ38" s="660"/>
      <c r="CA38" s="660"/>
      <c r="CB38" s="669"/>
      <c r="CD38" s="656" t="s">
        <v>341</v>
      </c>
      <c r="CE38" s="657"/>
      <c r="CF38" s="657"/>
      <c r="CG38" s="657"/>
      <c r="CH38" s="657"/>
      <c r="CI38" s="657"/>
      <c r="CJ38" s="657"/>
      <c r="CK38" s="657"/>
      <c r="CL38" s="657"/>
      <c r="CM38" s="657"/>
      <c r="CN38" s="657"/>
      <c r="CO38" s="657"/>
      <c r="CP38" s="657"/>
      <c r="CQ38" s="658"/>
      <c r="CR38" s="659">
        <v>2908187</v>
      </c>
      <c r="CS38" s="660"/>
      <c r="CT38" s="660"/>
      <c r="CU38" s="660"/>
      <c r="CV38" s="660"/>
      <c r="CW38" s="660"/>
      <c r="CX38" s="660"/>
      <c r="CY38" s="661"/>
      <c r="CZ38" s="664">
        <v>10.9</v>
      </c>
      <c r="DA38" s="692"/>
      <c r="DB38" s="692"/>
      <c r="DC38" s="694"/>
      <c r="DD38" s="668">
        <v>2435541</v>
      </c>
      <c r="DE38" s="660"/>
      <c r="DF38" s="660"/>
      <c r="DG38" s="660"/>
      <c r="DH38" s="660"/>
      <c r="DI38" s="660"/>
      <c r="DJ38" s="660"/>
      <c r="DK38" s="661"/>
      <c r="DL38" s="668">
        <v>2317559</v>
      </c>
      <c r="DM38" s="660"/>
      <c r="DN38" s="660"/>
      <c r="DO38" s="660"/>
      <c r="DP38" s="660"/>
      <c r="DQ38" s="660"/>
      <c r="DR38" s="660"/>
      <c r="DS38" s="660"/>
      <c r="DT38" s="660"/>
      <c r="DU38" s="660"/>
      <c r="DV38" s="661"/>
      <c r="DW38" s="664">
        <v>14.6</v>
      </c>
      <c r="DX38" s="692"/>
      <c r="DY38" s="692"/>
      <c r="DZ38" s="692"/>
      <c r="EA38" s="692"/>
      <c r="EB38" s="692"/>
      <c r="EC38" s="693"/>
    </row>
    <row r="39" spans="2:133" ht="11.25" customHeight="1" x14ac:dyDescent="0.15">
      <c r="B39" s="656" t="s">
        <v>342</v>
      </c>
      <c r="C39" s="657"/>
      <c r="D39" s="657"/>
      <c r="E39" s="657"/>
      <c r="F39" s="657"/>
      <c r="G39" s="657"/>
      <c r="H39" s="657"/>
      <c r="I39" s="657"/>
      <c r="J39" s="657"/>
      <c r="K39" s="657"/>
      <c r="L39" s="657"/>
      <c r="M39" s="657"/>
      <c r="N39" s="657"/>
      <c r="O39" s="657"/>
      <c r="P39" s="657"/>
      <c r="Q39" s="658"/>
      <c r="R39" s="659" t="s">
        <v>237</v>
      </c>
      <c r="S39" s="660"/>
      <c r="T39" s="660"/>
      <c r="U39" s="660"/>
      <c r="V39" s="660"/>
      <c r="W39" s="660"/>
      <c r="X39" s="660"/>
      <c r="Y39" s="661"/>
      <c r="Z39" s="662" t="s">
        <v>237</v>
      </c>
      <c r="AA39" s="662"/>
      <c r="AB39" s="662"/>
      <c r="AC39" s="662"/>
      <c r="AD39" s="663" t="s">
        <v>237</v>
      </c>
      <c r="AE39" s="663"/>
      <c r="AF39" s="663"/>
      <c r="AG39" s="663"/>
      <c r="AH39" s="663"/>
      <c r="AI39" s="663"/>
      <c r="AJ39" s="663"/>
      <c r="AK39" s="663"/>
      <c r="AL39" s="664" t="s">
        <v>237</v>
      </c>
      <c r="AM39" s="665"/>
      <c r="AN39" s="665"/>
      <c r="AO39" s="666"/>
      <c r="AQ39" s="722" t="s">
        <v>343</v>
      </c>
      <c r="AR39" s="723"/>
      <c r="AS39" s="723"/>
      <c r="AT39" s="723"/>
      <c r="AU39" s="723"/>
      <c r="AV39" s="723"/>
      <c r="AW39" s="723"/>
      <c r="AX39" s="723"/>
      <c r="AY39" s="724"/>
      <c r="AZ39" s="659" t="s">
        <v>129</v>
      </c>
      <c r="BA39" s="660"/>
      <c r="BB39" s="660"/>
      <c r="BC39" s="660"/>
      <c r="BD39" s="680"/>
      <c r="BE39" s="680"/>
      <c r="BF39" s="705"/>
      <c r="BG39" s="656" t="s">
        <v>344</v>
      </c>
      <c r="BH39" s="657"/>
      <c r="BI39" s="657"/>
      <c r="BJ39" s="657"/>
      <c r="BK39" s="657"/>
      <c r="BL39" s="657"/>
      <c r="BM39" s="657"/>
      <c r="BN39" s="657"/>
      <c r="BO39" s="657"/>
      <c r="BP39" s="657"/>
      <c r="BQ39" s="657"/>
      <c r="BR39" s="657"/>
      <c r="BS39" s="657"/>
      <c r="BT39" s="657"/>
      <c r="BU39" s="658"/>
      <c r="BV39" s="659">
        <v>11522</v>
      </c>
      <c r="BW39" s="660"/>
      <c r="BX39" s="660"/>
      <c r="BY39" s="660"/>
      <c r="BZ39" s="660"/>
      <c r="CA39" s="660"/>
      <c r="CB39" s="669"/>
      <c r="CD39" s="656" t="s">
        <v>345</v>
      </c>
      <c r="CE39" s="657"/>
      <c r="CF39" s="657"/>
      <c r="CG39" s="657"/>
      <c r="CH39" s="657"/>
      <c r="CI39" s="657"/>
      <c r="CJ39" s="657"/>
      <c r="CK39" s="657"/>
      <c r="CL39" s="657"/>
      <c r="CM39" s="657"/>
      <c r="CN39" s="657"/>
      <c r="CO39" s="657"/>
      <c r="CP39" s="657"/>
      <c r="CQ39" s="658"/>
      <c r="CR39" s="659">
        <v>1508189</v>
      </c>
      <c r="CS39" s="680"/>
      <c r="CT39" s="680"/>
      <c r="CU39" s="680"/>
      <c r="CV39" s="680"/>
      <c r="CW39" s="680"/>
      <c r="CX39" s="680"/>
      <c r="CY39" s="681"/>
      <c r="CZ39" s="664">
        <v>5.7</v>
      </c>
      <c r="DA39" s="692"/>
      <c r="DB39" s="692"/>
      <c r="DC39" s="694"/>
      <c r="DD39" s="668">
        <v>1507742</v>
      </c>
      <c r="DE39" s="680"/>
      <c r="DF39" s="680"/>
      <c r="DG39" s="680"/>
      <c r="DH39" s="680"/>
      <c r="DI39" s="680"/>
      <c r="DJ39" s="680"/>
      <c r="DK39" s="681"/>
      <c r="DL39" s="668" t="s">
        <v>129</v>
      </c>
      <c r="DM39" s="680"/>
      <c r="DN39" s="680"/>
      <c r="DO39" s="680"/>
      <c r="DP39" s="680"/>
      <c r="DQ39" s="680"/>
      <c r="DR39" s="680"/>
      <c r="DS39" s="680"/>
      <c r="DT39" s="680"/>
      <c r="DU39" s="680"/>
      <c r="DV39" s="681"/>
      <c r="DW39" s="664" t="s">
        <v>129</v>
      </c>
      <c r="DX39" s="692"/>
      <c r="DY39" s="692"/>
      <c r="DZ39" s="692"/>
      <c r="EA39" s="692"/>
      <c r="EB39" s="692"/>
      <c r="EC39" s="693"/>
    </row>
    <row r="40" spans="2:133" ht="11.25" customHeight="1" x14ac:dyDescent="0.15">
      <c r="B40" s="656" t="s">
        <v>346</v>
      </c>
      <c r="C40" s="657"/>
      <c r="D40" s="657"/>
      <c r="E40" s="657"/>
      <c r="F40" s="657"/>
      <c r="G40" s="657"/>
      <c r="H40" s="657"/>
      <c r="I40" s="657"/>
      <c r="J40" s="657"/>
      <c r="K40" s="657"/>
      <c r="L40" s="657"/>
      <c r="M40" s="657"/>
      <c r="N40" s="657"/>
      <c r="O40" s="657"/>
      <c r="P40" s="657"/>
      <c r="Q40" s="658"/>
      <c r="R40" s="659">
        <v>296794</v>
      </c>
      <c r="S40" s="660"/>
      <c r="T40" s="660"/>
      <c r="U40" s="660"/>
      <c r="V40" s="660"/>
      <c r="W40" s="660"/>
      <c r="X40" s="660"/>
      <c r="Y40" s="661"/>
      <c r="Z40" s="662">
        <v>1</v>
      </c>
      <c r="AA40" s="662"/>
      <c r="AB40" s="662"/>
      <c r="AC40" s="662"/>
      <c r="AD40" s="663" t="s">
        <v>237</v>
      </c>
      <c r="AE40" s="663"/>
      <c r="AF40" s="663"/>
      <c r="AG40" s="663"/>
      <c r="AH40" s="663"/>
      <c r="AI40" s="663"/>
      <c r="AJ40" s="663"/>
      <c r="AK40" s="663"/>
      <c r="AL40" s="664" t="s">
        <v>129</v>
      </c>
      <c r="AM40" s="665"/>
      <c r="AN40" s="665"/>
      <c r="AO40" s="666"/>
      <c r="AQ40" s="722" t="s">
        <v>347</v>
      </c>
      <c r="AR40" s="723"/>
      <c r="AS40" s="723"/>
      <c r="AT40" s="723"/>
      <c r="AU40" s="723"/>
      <c r="AV40" s="723"/>
      <c r="AW40" s="723"/>
      <c r="AX40" s="723"/>
      <c r="AY40" s="724"/>
      <c r="AZ40" s="659" t="s">
        <v>237</v>
      </c>
      <c r="BA40" s="660"/>
      <c r="BB40" s="660"/>
      <c r="BC40" s="660"/>
      <c r="BD40" s="680"/>
      <c r="BE40" s="680"/>
      <c r="BF40" s="705"/>
      <c r="BG40" s="709" t="s">
        <v>348</v>
      </c>
      <c r="BH40" s="710"/>
      <c r="BI40" s="710"/>
      <c r="BJ40" s="710"/>
      <c r="BK40" s="710"/>
      <c r="BL40" s="223"/>
      <c r="BM40" s="657" t="s">
        <v>349</v>
      </c>
      <c r="BN40" s="657"/>
      <c r="BO40" s="657"/>
      <c r="BP40" s="657"/>
      <c r="BQ40" s="657"/>
      <c r="BR40" s="657"/>
      <c r="BS40" s="657"/>
      <c r="BT40" s="657"/>
      <c r="BU40" s="658"/>
      <c r="BV40" s="659">
        <v>82</v>
      </c>
      <c r="BW40" s="660"/>
      <c r="BX40" s="660"/>
      <c r="BY40" s="660"/>
      <c r="BZ40" s="660"/>
      <c r="CA40" s="660"/>
      <c r="CB40" s="669"/>
      <c r="CD40" s="656" t="s">
        <v>350</v>
      </c>
      <c r="CE40" s="657"/>
      <c r="CF40" s="657"/>
      <c r="CG40" s="657"/>
      <c r="CH40" s="657"/>
      <c r="CI40" s="657"/>
      <c r="CJ40" s="657"/>
      <c r="CK40" s="657"/>
      <c r="CL40" s="657"/>
      <c r="CM40" s="657"/>
      <c r="CN40" s="657"/>
      <c r="CO40" s="657"/>
      <c r="CP40" s="657"/>
      <c r="CQ40" s="658"/>
      <c r="CR40" s="659">
        <v>164389</v>
      </c>
      <c r="CS40" s="660"/>
      <c r="CT40" s="660"/>
      <c r="CU40" s="660"/>
      <c r="CV40" s="660"/>
      <c r="CW40" s="660"/>
      <c r="CX40" s="660"/>
      <c r="CY40" s="661"/>
      <c r="CZ40" s="664">
        <v>0.6</v>
      </c>
      <c r="DA40" s="692"/>
      <c r="DB40" s="692"/>
      <c r="DC40" s="694"/>
      <c r="DD40" s="668">
        <v>71269</v>
      </c>
      <c r="DE40" s="660"/>
      <c r="DF40" s="660"/>
      <c r="DG40" s="660"/>
      <c r="DH40" s="660"/>
      <c r="DI40" s="660"/>
      <c r="DJ40" s="660"/>
      <c r="DK40" s="661"/>
      <c r="DL40" s="668">
        <v>100</v>
      </c>
      <c r="DM40" s="660"/>
      <c r="DN40" s="660"/>
      <c r="DO40" s="660"/>
      <c r="DP40" s="660"/>
      <c r="DQ40" s="660"/>
      <c r="DR40" s="660"/>
      <c r="DS40" s="660"/>
      <c r="DT40" s="660"/>
      <c r="DU40" s="660"/>
      <c r="DV40" s="661"/>
      <c r="DW40" s="664">
        <v>0</v>
      </c>
      <c r="DX40" s="692"/>
      <c r="DY40" s="692"/>
      <c r="DZ40" s="692"/>
      <c r="EA40" s="692"/>
      <c r="EB40" s="692"/>
      <c r="EC40" s="693"/>
    </row>
    <row r="41" spans="2:133" ht="11.25" customHeight="1" x14ac:dyDescent="0.15">
      <c r="B41" s="682" t="s">
        <v>351</v>
      </c>
      <c r="C41" s="683"/>
      <c r="D41" s="683"/>
      <c r="E41" s="683"/>
      <c r="F41" s="683"/>
      <c r="G41" s="683"/>
      <c r="H41" s="683"/>
      <c r="I41" s="683"/>
      <c r="J41" s="683"/>
      <c r="K41" s="683"/>
      <c r="L41" s="683"/>
      <c r="M41" s="683"/>
      <c r="N41" s="683"/>
      <c r="O41" s="683"/>
      <c r="P41" s="683"/>
      <c r="Q41" s="684"/>
      <c r="R41" s="731">
        <v>29080225</v>
      </c>
      <c r="S41" s="732"/>
      <c r="T41" s="732"/>
      <c r="U41" s="732"/>
      <c r="V41" s="732"/>
      <c r="W41" s="732"/>
      <c r="X41" s="732"/>
      <c r="Y41" s="736"/>
      <c r="Z41" s="737">
        <v>100</v>
      </c>
      <c r="AA41" s="737"/>
      <c r="AB41" s="737"/>
      <c r="AC41" s="737"/>
      <c r="AD41" s="738">
        <v>15576357</v>
      </c>
      <c r="AE41" s="738"/>
      <c r="AF41" s="738"/>
      <c r="AG41" s="738"/>
      <c r="AH41" s="738"/>
      <c r="AI41" s="738"/>
      <c r="AJ41" s="738"/>
      <c r="AK41" s="738"/>
      <c r="AL41" s="739">
        <v>100</v>
      </c>
      <c r="AM41" s="719"/>
      <c r="AN41" s="719"/>
      <c r="AO41" s="740"/>
      <c r="AQ41" s="722" t="s">
        <v>352</v>
      </c>
      <c r="AR41" s="723"/>
      <c r="AS41" s="723"/>
      <c r="AT41" s="723"/>
      <c r="AU41" s="723"/>
      <c r="AV41" s="723"/>
      <c r="AW41" s="723"/>
      <c r="AX41" s="723"/>
      <c r="AY41" s="724"/>
      <c r="AZ41" s="659">
        <v>557462</v>
      </c>
      <c r="BA41" s="660"/>
      <c r="BB41" s="660"/>
      <c r="BC41" s="660"/>
      <c r="BD41" s="680"/>
      <c r="BE41" s="680"/>
      <c r="BF41" s="705"/>
      <c r="BG41" s="709"/>
      <c r="BH41" s="710"/>
      <c r="BI41" s="710"/>
      <c r="BJ41" s="710"/>
      <c r="BK41" s="710"/>
      <c r="BL41" s="223"/>
      <c r="BM41" s="657" t="s">
        <v>353</v>
      </c>
      <c r="BN41" s="657"/>
      <c r="BO41" s="657"/>
      <c r="BP41" s="657"/>
      <c r="BQ41" s="657"/>
      <c r="BR41" s="657"/>
      <c r="BS41" s="657"/>
      <c r="BT41" s="657"/>
      <c r="BU41" s="658"/>
      <c r="BV41" s="659" t="s">
        <v>237</v>
      </c>
      <c r="BW41" s="660"/>
      <c r="BX41" s="660"/>
      <c r="BY41" s="660"/>
      <c r="BZ41" s="660"/>
      <c r="CA41" s="660"/>
      <c r="CB41" s="669"/>
      <c r="CD41" s="656" t="s">
        <v>354</v>
      </c>
      <c r="CE41" s="657"/>
      <c r="CF41" s="657"/>
      <c r="CG41" s="657"/>
      <c r="CH41" s="657"/>
      <c r="CI41" s="657"/>
      <c r="CJ41" s="657"/>
      <c r="CK41" s="657"/>
      <c r="CL41" s="657"/>
      <c r="CM41" s="657"/>
      <c r="CN41" s="657"/>
      <c r="CO41" s="657"/>
      <c r="CP41" s="657"/>
      <c r="CQ41" s="658"/>
      <c r="CR41" s="659" t="s">
        <v>237</v>
      </c>
      <c r="CS41" s="680"/>
      <c r="CT41" s="680"/>
      <c r="CU41" s="680"/>
      <c r="CV41" s="680"/>
      <c r="CW41" s="680"/>
      <c r="CX41" s="680"/>
      <c r="CY41" s="681"/>
      <c r="CZ41" s="664" t="s">
        <v>129</v>
      </c>
      <c r="DA41" s="692"/>
      <c r="DB41" s="692"/>
      <c r="DC41" s="694"/>
      <c r="DD41" s="668" t="s">
        <v>129</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355</v>
      </c>
      <c r="AR42" s="729"/>
      <c r="AS42" s="729"/>
      <c r="AT42" s="729"/>
      <c r="AU42" s="729"/>
      <c r="AV42" s="729"/>
      <c r="AW42" s="729"/>
      <c r="AX42" s="729"/>
      <c r="AY42" s="730"/>
      <c r="AZ42" s="731">
        <v>2350725</v>
      </c>
      <c r="BA42" s="732"/>
      <c r="BB42" s="732"/>
      <c r="BC42" s="732"/>
      <c r="BD42" s="718"/>
      <c r="BE42" s="718"/>
      <c r="BF42" s="720"/>
      <c r="BG42" s="711"/>
      <c r="BH42" s="712"/>
      <c r="BI42" s="712"/>
      <c r="BJ42" s="712"/>
      <c r="BK42" s="712"/>
      <c r="BL42" s="224"/>
      <c r="BM42" s="683" t="s">
        <v>356</v>
      </c>
      <c r="BN42" s="683"/>
      <c r="BO42" s="683"/>
      <c r="BP42" s="683"/>
      <c r="BQ42" s="683"/>
      <c r="BR42" s="683"/>
      <c r="BS42" s="683"/>
      <c r="BT42" s="683"/>
      <c r="BU42" s="684"/>
      <c r="BV42" s="731">
        <v>471</v>
      </c>
      <c r="BW42" s="732"/>
      <c r="BX42" s="732"/>
      <c r="BY42" s="732"/>
      <c r="BZ42" s="732"/>
      <c r="CA42" s="732"/>
      <c r="CB42" s="741"/>
      <c r="CD42" s="656" t="s">
        <v>357</v>
      </c>
      <c r="CE42" s="657"/>
      <c r="CF42" s="657"/>
      <c r="CG42" s="657"/>
      <c r="CH42" s="657"/>
      <c r="CI42" s="657"/>
      <c r="CJ42" s="657"/>
      <c r="CK42" s="657"/>
      <c r="CL42" s="657"/>
      <c r="CM42" s="657"/>
      <c r="CN42" s="657"/>
      <c r="CO42" s="657"/>
      <c r="CP42" s="657"/>
      <c r="CQ42" s="658"/>
      <c r="CR42" s="659">
        <v>2415078</v>
      </c>
      <c r="CS42" s="680"/>
      <c r="CT42" s="680"/>
      <c r="CU42" s="680"/>
      <c r="CV42" s="680"/>
      <c r="CW42" s="680"/>
      <c r="CX42" s="680"/>
      <c r="CY42" s="681"/>
      <c r="CZ42" s="664">
        <v>9.1</v>
      </c>
      <c r="DA42" s="692"/>
      <c r="DB42" s="692"/>
      <c r="DC42" s="694"/>
      <c r="DD42" s="668">
        <v>433342</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14" t="s">
        <v>358</v>
      </c>
      <c r="CD43" s="656" t="s">
        <v>359</v>
      </c>
      <c r="CE43" s="657"/>
      <c r="CF43" s="657"/>
      <c r="CG43" s="657"/>
      <c r="CH43" s="657"/>
      <c r="CI43" s="657"/>
      <c r="CJ43" s="657"/>
      <c r="CK43" s="657"/>
      <c r="CL43" s="657"/>
      <c r="CM43" s="657"/>
      <c r="CN43" s="657"/>
      <c r="CO43" s="657"/>
      <c r="CP43" s="657"/>
      <c r="CQ43" s="658"/>
      <c r="CR43" s="659">
        <v>87029</v>
      </c>
      <c r="CS43" s="680"/>
      <c r="CT43" s="680"/>
      <c r="CU43" s="680"/>
      <c r="CV43" s="680"/>
      <c r="CW43" s="680"/>
      <c r="CX43" s="680"/>
      <c r="CY43" s="681"/>
      <c r="CZ43" s="664">
        <v>0.3</v>
      </c>
      <c r="DA43" s="692"/>
      <c r="DB43" s="692"/>
      <c r="DC43" s="694"/>
      <c r="DD43" s="668">
        <v>86029</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360</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307</v>
      </c>
      <c r="CE44" s="698"/>
      <c r="CF44" s="656" t="s">
        <v>361</v>
      </c>
      <c r="CG44" s="657"/>
      <c r="CH44" s="657"/>
      <c r="CI44" s="657"/>
      <c r="CJ44" s="657"/>
      <c r="CK44" s="657"/>
      <c r="CL44" s="657"/>
      <c r="CM44" s="657"/>
      <c r="CN44" s="657"/>
      <c r="CO44" s="657"/>
      <c r="CP44" s="657"/>
      <c r="CQ44" s="658"/>
      <c r="CR44" s="659">
        <v>2408712</v>
      </c>
      <c r="CS44" s="660"/>
      <c r="CT44" s="660"/>
      <c r="CU44" s="660"/>
      <c r="CV44" s="660"/>
      <c r="CW44" s="660"/>
      <c r="CX44" s="660"/>
      <c r="CY44" s="661"/>
      <c r="CZ44" s="664">
        <v>9.1</v>
      </c>
      <c r="DA44" s="665"/>
      <c r="DB44" s="665"/>
      <c r="DC44" s="671"/>
      <c r="DD44" s="668">
        <v>426976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362</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363</v>
      </c>
      <c r="CG45" s="657"/>
      <c r="CH45" s="657"/>
      <c r="CI45" s="657"/>
      <c r="CJ45" s="657"/>
      <c r="CK45" s="657"/>
      <c r="CL45" s="657"/>
      <c r="CM45" s="657"/>
      <c r="CN45" s="657"/>
      <c r="CO45" s="657"/>
      <c r="CP45" s="657"/>
      <c r="CQ45" s="658"/>
      <c r="CR45" s="659">
        <v>857200</v>
      </c>
      <c r="CS45" s="680"/>
      <c r="CT45" s="680"/>
      <c r="CU45" s="680"/>
      <c r="CV45" s="680"/>
      <c r="CW45" s="680"/>
      <c r="CX45" s="680"/>
      <c r="CY45" s="681"/>
      <c r="CZ45" s="664">
        <v>3.2</v>
      </c>
      <c r="DA45" s="692"/>
      <c r="DB45" s="692"/>
      <c r="DC45" s="694"/>
      <c r="DD45" s="668">
        <v>39280</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25"/>
      <c r="CD46" s="699"/>
      <c r="CE46" s="700"/>
      <c r="CF46" s="656" t="s">
        <v>364</v>
      </c>
      <c r="CG46" s="657"/>
      <c r="CH46" s="657"/>
      <c r="CI46" s="657"/>
      <c r="CJ46" s="657"/>
      <c r="CK46" s="657"/>
      <c r="CL46" s="657"/>
      <c r="CM46" s="657"/>
      <c r="CN46" s="657"/>
      <c r="CO46" s="657"/>
      <c r="CP46" s="657"/>
      <c r="CQ46" s="658"/>
      <c r="CR46" s="659">
        <v>1429736</v>
      </c>
      <c r="CS46" s="660"/>
      <c r="CT46" s="660"/>
      <c r="CU46" s="660"/>
      <c r="CV46" s="660"/>
      <c r="CW46" s="660"/>
      <c r="CX46" s="660"/>
      <c r="CY46" s="661"/>
      <c r="CZ46" s="664">
        <v>5.4</v>
      </c>
      <c r="DA46" s="665"/>
      <c r="DB46" s="665"/>
      <c r="DC46" s="671"/>
      <c r="DD46" s="668">
        <v>309520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25"/>
      <c r="CD47" s="699"/>
      <c r="CE47" s="700"/>
      <c r="CF47" s="656" t="s">
        <v>365</v>
      </c>
      <c r="CG47" s="657"/>
      <c r="CH47" s="657"/>
      <c r="CI47" s="657"/>
      <c r="CJ47" s="657"/>
      <c r="CK47" s="657"/>
      <c r="CL47" s="657"/>
      <c r="CM47" s="657"/>
      <c r="CN47" s="657"/>
      <c r="CO47" s="657"/>
      <c r="CP47" s="657"/>
      <c r="CQ47" s="658"/>
      <c r="CR47" s="659">
        <v>6366</v>
      </c>
      <c r="CS47" s="680"/>
      <c r="CT47" s="680"/>
      <c r="CU47" s="680"/>
      <c r="CV47" s="680"/>
      <c r="CW47" s="680"/>
      <c r="CX47" s="680"/>
      <c r="CY47" s="681"/>
      <c r="CZ47" s="664">
        <v>0</v>
      </c>
      <c r="DA47" s="692"/>
      <c r="DB47" s="692"/>
      <c r="DC47" s="694"/>
      <c r="DD47" s="668">
        <v>6366</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25"/>
      <c r="CD48" s="701"/>
      <c r="CE48" s="702"/>
      <c r="CF48" s="656" t="s">
        <v>366</v>
      </c>
      <c r="CG48" s="657"/>
      <c r="CH48" s="657"/>
      <c r="CI48" s="657"/>
      <c r="CJ48" s="657"/>
      <c r="CK48" s="657"/>
      <c r="CL48" s="657"/>
      <c r="CM48" s="657"/>
      <c r="CN48" s="657"/>
      <c r="CO48" s="657"/>
      <c r="CP48" s="657"/>
      <c r="CQ48" s="658"/>
      <c r="CR48" s="659" t="s">
        <v>237</v>
      </c>
      <c r="CS48" s="660"/>
      <c r="CT48" s="660"/>
      <c r="CU48" s="660"/>
      <c r="CV48" s="660"/>
      <c r="CW48" s="660"/>
      <c r="CX48" s="660"/>
      <c r="CY48" s="661"/>
      <c r="CZ48" s="664" t="s">
        <v>237</v>
      </c>
      <c r="DA48" s="665"/>
      <c r="DB48" s="665"/>
      <c r="DC48" s="671"/>
      <c r="DD48" s="668" t="s">
        <v>237</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25"/>
      <c r="CD49" s="682" t="s">
        <v>367</v>
      </c>
      <c r="CE49" s="683"/>
      <c r="CF49" s="683"/>
      <c r="CG49" s="683"/>
      <c r="CH49" s="683"/>
      <c r="CI49" s="683"/>
      <c r="CJ49" s="683"/>
      <c r="CK49" s="683"/>
      <c r="CL49" s="683"/>
      <c r="CM49" s="683"/>
      <c r="CN49" s="683"/>
      <c r="CO49" s="683"/>
      <c r="CP49" s="683"/>
      <c r="CQ49" s="684"/>
      <c r="CR49" s="731">
        <v>26604532</v>
      </c>
      <c r="CS49" s="718"/>
      <c r="CT49" s="718"/>
      <c r="CU49" s="718"/>
      <c r="CV49" s="718"/>
      <c r="CW49" s="718"/>
      <c r="CX49" s="718"/>
      <c r="CY49" s="747"/>
      <c r="CZ49" s="739">
        <v>100</v>
      </c>
      <c r="DA49" s="748"/>
      <c r="DB49" s="748"/>
      <c r="DC49" s="749"/>
      <c r="DD49" s="750">
        <v>18338482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9yEexo8GFnsKiBV0p0Iz+hpvysDoUPv/xYOyPGtphi+tUbIsstxFrYoyUpSFI3jQrQWYqljv3/4p9TgEX3Wazw==" saltValue="odC7jsQthtHzPM3raWwkB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Q23" sqref="Q23:U23"/>
    </sheetView>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757" t="s">
        <v>368</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369</v>
      </c>
      <c r="DK2" s="759"/>
      <c r="DL2" s="759"/>
      <c r="DM2" s="759"/>
      <c r="DN2" s="759"/>
      <c r="DO2" s="760"/>
      <c r="DP2" s="228"/>
      <c r="DQ2" s="758" t="s">
        <v>370</v>
      </c>
      <c r="DR2" s="759"/>
      <c r="DS2" s="759"/>
      <c r="DT2" s="759"/>
      <c r="DU2" s="759"/>
      <c r="DV2" s="759"/>
      <c r="DW2" s="759"/>
      <c r="DX2" s="759"/>
      <c r="DY2" s="759"/>
      <c r="DZ2" s="760"/>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761" t="s">
        <v>371</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372</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15">
      <c r="A5" s="763" t="s">
        <v>373</v>
      </c>
      <c r="B5" s="764"/>
      <c r="C5" s="764"/>
      <c r="D5" s="764"/>
      <c r="E5" s="764"/>
      <c r="F5" s="764"/>
      <c r="G5" s="764"/>
      <c r="H5" s="764"/>
      <c r="I5" s="764"/>
      <c r="J5" s="764"/>
      <c r="K5" s="764"/>
      <c r="L5" s="764"/>
      <c r="M5" s="764"/>
      <c r="N5" s="764"/>
      <c r="O5" s="764"/>
      <c r="P5" s="765"/>
      <c r="Q5" s="769" t="s">
        <v>374</v>
      </c>
      <c r="R5" s="770"/>
      <c r="S5" s="770"/>
      <c r="T5" s="770"/>
      <c r="U5" s="771"/>
      <c r="V5" s="769" t="s">
        <v>375</v>
      </c>
      <c r="W5" s="770"/>
      <c r="X5" s="770"/>
      <c r="Y5" s="770"/>
      <c r="Z5" s="771"/>
      <c r="AA5" s="769" t="s">
        <v>376</v>
      </c>
      <c r="AB5" s="770"/>
      <c r="AC5" s="770"/>
      <c r="AD5" s="770"/>
      <c r="AE5" s="770"/>
      <c r="AF5" s="775" t="s">
        <v>377</v>
      </c>
      <c r="AG5" s="770"/>
      <c r="AH5" s="770"/>
      <c r="AI5" s="770"/>
      <c r="AJ5" s="776"/>
      <c r="AK5" s="770" t="s">
        <v>378</v>
      </c>
      <c r="AL5" s="770"/>
      <c r="AM5" s="770"/>
      <c r="AN5" s="770"/>
      <c r="AO5" s="771"/>
      <c r="AP5" s="769" t="s">
        <v>379</v>
      </c>
      <c r="AQ5" s="770"/>
      <c r="AR5" s="770"/>
      <c r="AS5" s="770"/>
      <c r="AT5" s="771"/>
      <c r="AU5" s="769" t="s">
        <v>380</v>
      </c>
      <c r="AV5" s="770"/>
      <c r="AW5" s="770"/>
      <c r="AX5" s="770"/>
      <c r="AY5" s="776"/>
      <c r="AZ5" s="232"/>
      <c r="BA5" s="232"/>
      <c r="BB5" s="232"/>
      <c r="BC5" s="232"/>
      <c r="BD5" s="232"/>
      <c r="BE5" s="233"/>
      <c r="BF5" s="233"/>
      <c r="BG5" s="233"/>
      <c r="BH5" s="233"/>
      <c r="BI5" s="233"/>
      <c r="BJ5" s="233"/>
      <c r="BK5" s="233"/>
      <c r="BL5" s="233"/>
      <c r="BM5" s="233"/>
      <c r="BN5" s="233"/>
      <c r="BO5" s="233"/>
      <c r="BP5" s="233"/>
      <c r="BQ5" s="763" t="s">
        <v>381</v>
      </c>
      <c r="BR5" s="764"/>
      <c r="BS5" s="764"/>
      <c r="BT5" s="764"/>
      <c r="BU5" s="764"/>
      <c r="BV5" s="764"/>
      <c r="BW5" s="764"/>
      <c r="BX5" s="764"/>
      <c r="BY5" s="764"/>
      <c r="BZ5" s="764"/>
      <c r="CA5" s="764"/>
      <c r="CB5" s="764"/>
      <c r="CC5" s="764"/>
      <c r="CD5" s="764"/>
      <c r="CE5" s="764"/>
      <c r="CF5" s="764"/>
      <c r="CG5" s="765"/>
      <c r="CH5" s="769" t="s">
        <v>382</v>
      </c>
      <c r="CI5" s="770"/>
      <c r="CJ5" s="770"/>
      <c r="CK5" s="770"/>
      <c r="CL5" s="771"/>
      <c r="CM5" s="769" t="s">
        <v>383</v>
      </c>
      <c r="CN5" s="770"/>
      <c r="CO5" s="770"/>
      <c r="CP5" s="770"/>
      <c r="CQ5" s="771"/>
      <c r="CR5" s="769" t="s">
        <v>384</v>
      </c>
      <c r="CS5" s="770"/>
      <c r="CT5" s="770"/>
      <c r="CU5" s="770"/>
      <c r="CV5" s="771"/>
      <c r="CW5" s="769" t="s">
        <v>385</v>
      </c>
      <c r="CX5" s="770"/>
      <c r="CY5" s="770"/>
      <c r="CZ5" s="770"/>
      <c r="DA5" s="771"/>
      <c r="DB5" s="769" t="s">
        <v>386</v>
      </c>
      <c r="DC5" s="770"/>
      <c r="DD5" s="770"/>
      <c r="DE5" s="770"/>
      <c r="DF5" s="771"/>
      <c r="DG5" s="799" t="s">
        <v>387</v>
      </c>
      <c r="DH5" s="800"/>
      <c r="DI5" s="800"/>
      <c r="DJ5" s="800"/>
      <c r="DK5" s="801"/>
      <c r="DL5" s="799" t="s">
        <v>388</v>
      </c>
      <c r="DM5" s="800"/>
      <c r="DN5" s="800"/>
      <c r="DO5" s="800"/>
      <c r="DP5" s="801"/>
      <c r="DQ5" s="769" t="s">
        <v>389</v>
      </c>
      <c r="DR5" s="770"/>
      <c r="DS5" s="770"/>
      <c r="DT5" s="770"/>
      <c r="DU5" s="771"/>
      <c r="DV5" s="769" t="s">
        <v>380</v>
      </c>
      <c r="DW5" s="770"/>
      <c r="DX5" s="770"/>
      <c r="DY5" s="770"/>
      <c r="DZ5" s="776"/>
      <c r="EA5" s="234"/>
    </row>
    <row r="6" spans="1:131" s="235"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15">
      <c r="A7" s="236">
        <v>1</v>
      </c>
      <c r="B7" s="785" t="s">
        <v>390</v>
      </c>
      <c r="C7" s="786"/>
      <c r="D7" s="786"/>
      <c r="E7" s="786"/>
      <c r="F7" s="786"/>
      <c r="G7" s="786"/>
      <c r="H7" s="786"/>
      <c r="I7" s="786"/>
      <c r="J7" s="786"/>
      <c r="K7" s="786"/>
      <c r="L7" s="786"/>
      <c r="M7" s="786"/>
      <c r="N7" s="786"/>
      <c r="O7" s="786"/>
      <c r="P7" s="787"/>
      <c r="Q7" s="788">
        <v>29077</v>
      </c>
      <c r="R7" s="789"/>
      <c r="S7" s="789"/>
      <c r="T7" s="789"/>
      <c r="U7" s="789"/>
      <c r="V7" s="789">
        <v>26603</v>
      </c>
      <c r="W7" s="789"/>
      <c r="X7" s="789"/>
      <c r="Y7" s="789"/>
      <c r="Z7" s="789"/>
      <c r="AA7" s="789">
        <v>2475</v>
      </c>
      <c r="AB7" s="789"/>
      <c r="AC7" s="789"/>
      <c r="AD7" s="789"/>
      <c r="AE7" s="790"/>
      <c r="AF7" s="791">
        <v>2417</v>
      </c>
      <c r="AG7" s="792"/>
      <c r="AH7" s="792"/>
      <c r="AI7" s="792"/>
      <c r="AJ7" s="793"/>
      <c r="AK7" s="794">
        <v>18</v>
      </c>
      <c r="AL7" s="795"/>
      <c r="AM7" s="795"/>
      <c r="AN7" s="795"/>
      <c r="AO7" s="795"/>
      <c r="AP7" s="795">
        <v>19849</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593</v>
      </c>
      <c r="BT7" s="783"/>
      <c r="BU7" s="783"/>
      <c r="BV7" s="783"/>
      <c r="BW7" s="783"/>
      <c r="BX7" s="783"/>
      <c r="BY7" s="783"/>
      <c r="BZ7" s="783"/>
      <c r="CA7" s="783"/>
      <c r="CB7" s="783"/>
      <c r="CC7" s="783"/>
      <c r="CD7" s="783"/>
      <c r="CE7" s="783"/>
      <c r="CF7" s="783"/>
      <c r="CG7" s="798"/>
      <c r="CH7" s="779" t="s">
        <v>600</v>
      </c>
      <c r="CI7" s="780"/>
      <c r="CJ7" s="780"/>
      <c r="CK7" s="780"/>
      <c r="CL7" s="781"/>
      <c r="CM7" s="779">
        <v>51</v>
      </c>
      <c r="CN7" s="780"/>
      <c r="CO7" s="780"/>
      <c r="CP7" s="780"/>
      <c r="CQ7" s="781"/>
      <c r="CR7" s="779">
        <v>10</v>
      </c>
      <c r="CS7" s="780"/>
      <c r="CT7" s="780"/>
      <c r="CU7" s="780"/>
      <c r="CV7" s="781"/>
      <c r="CW7" s="779" t="s">
        <v>600</v>
      </c>
      <c r="CX7" s="780"/>
      <c r="CY7" s="780"/>
      <c r="CZ7" s="780"/>
      <c r="DA7" s="781"/>
      <c r="DB7" s="779" t="s">
        <v>600</v>
      </c>
      <c r="DC7" s="780"/>
      <c r="DD7" s="780"/>
      <c r="DE7" s="780"/>
      <c r="DF7" s="781"/>
      <c r="DG7" s="779" t="s">
        <v>600</v>
      </c>
      <c r="DH7" s="780"/>
      <c r="DI7" s="780"/>
      <c r="DJ7" s="780"/>
      <c r="DK7" s="781"/>
      <c r="DL7" s="779" t="s">
        <v>600</v>
      </c>
      <c r="DM7" s="780"/>
      <c r="DN7" s="780"/>
      <c r="DO7" s="780"/>
      <c r="DP7" s="781"/>
      <c r="DQ7" s="779" t="s">
        <v>600</v>
      </c>
      <c r="DR7" s="780"/>
      <c r="DS7" s="780"/>
      <c r="DT7" s="780"/>
      <c r="DU7" s="781"/>
      <c r="DV7" s="782"/>
      <c r="DW7" s="783"/>
      <c r="DX7" s="783"/>
      <c r="DY7" s="783"/>
      <c r="DZ7" s="784"/>
      <c r="EA7" s="234"/>
    </row>
    <row r="8" spans="1:131" s="235" customFormat="1" ht="26.25" customHeight="1" x14ac:dyDescent="0.15">
      <c r="A8" s="238">
        <v>2</v>
      </c>
      <c r="B8" s="816" t="s">
        <v>391</v>
      </c>
      <c r="C8" s="817"/>
      <c r="D8" s="817"/>
      <c r="E8" s="817"/>
      <c r="F8" s="817"/>
      <c r="G8" s="817"/>
      <c r="H8" s="817"/>
      <c r="I8" s="817"/>
      <c r="J8" s="817"/>
      <c r="K8" s="817"/>
      <c r="L8" s="817"/>
      <c r="M8" s="817"/>
      <c r="N8" s="817"/>
      <c r="O8" s="817"/>
      <c r="P8" s="818"/>
      <c r="Q8" s="819">
        <v>55</v>
      </c>
      <c r="R8" s="820"/>
      <c r="S8" s="820"/>
      <c r="T8" s="820"/>
      <c r="U8" s="820"/>
      <c r="V8" s="820">
        <v>54</v>
      </c>
      <c r="W8" s="820"/>
      <c r="X8" s="820"/>
      <c r="Y8" s="820"/>
      <c r="Z8" s="820"/>
      <c r="AA8" s="820">
        <v>1</v>
      </c>
      <c r="AB8" s="820"/>
      <c r="AC8" s="820"/>
      <c r="AD8" s="820"/>
      <c r="AE8" s="821"/>
      <c r="AF8" s="822">
        <v>1</v>
      </c>
      <c r="AG8" s="823"/>
      <c r="AH8" s="823"/>
      <c r="AI8" s="823"/>
      <c r="AJ8" s="824"/>
      <c r="AK8" s="805">
        <v>23</v>
      </c>
      <c r="AL8" s="806"/>
      <c r="AM8" s="806"/>
      <c r="AN8" s="806"/>
      <c r="AO8" s="806"/>
      <c r="AP8" s="806" t="s">
        <v>586</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594</v>
      </c>
      <c r="BT8" s="810"/>
      <c r="BU8" s="810"/>
      <c r="BV8" s="810"/>
      <c r="BW8" s="810"/>
      <c r="BX8" s="810"/>
      <c r="BY8" s="810"/>
      <c r="BZ8" s="810"/>
      <c r="CA8" s="810"/>
      <c r="CB8" s="810"/>
      <c r="CC8" s="810"/>
      <c r="CD8" s="810"/>
      <c r="CE8" s="810"/>
      <c r="CF8" s="810"/>
      <c r="CG8" s="811"/>
      <c r="CH8" s="812">
        <v>-4</v>
      </c>
      <c r="CI8" s="813"/>
      <c r="CJ8" s="813"/>
      <c r="CK8" s="813"/>
      <c r="CL8" s="814"/>
      <c r="CM8" s="812">
        <v>59</v>
      </c>
      <c r="CN8" s="813"/>
      <c r="CO8" s="813"/>
      <c r="CP8" s="813"/>
      <c r="CQ8" s="814"/>
      <c r="CR8" s="812">
        <v>50</v>
      </c>
      <c r="CS8" s="813"/>
      <c r="CT8" s="813"/>
      <c r="CU8" s="813"/>
      <c r="CV8" s="814"/>
      <c r="CW8" s="812" t="s">
        <v>600</v>
      </c>
      <c r="CX8" s="813"/>
      <c r="CY8" s="813"/>
      <c r="CZ8" s="813"/>
      <c r="DA8" s="814"/>
      <c r="DB8" s="812" t="s">
        <v>600</v>
      </c>
      <c r="DC8" s="813"/>
      <c r="DD8" s="813"/>
      <c r="DE8" s="813"/>
      <c r="DF8" s="814"/>
      <c r="DG8" s="812" t="s">
        <v>600</v>
      </c>
      <c r="DH8" s="813"/>
      <c r="DI8" s="813"/>
      <c r="DJ8" s="813"/>
      <c r="DK8" s="814"/>
      <c r="DL8" s="812" t="s">
        <v>600</v>
      </c>
      <c r="DM8" s="813"/>
      <c r="DN8" s="813"/>
      <c r="DO8" s="813"/>
      <c r="DP8" s="814"/>
      <c r="DQ8" s="812" t="s">
        <v>600</v>
      </c>
      <c r="DR8" s="813"/>
      <c r="DS8" s="813"/>
      <c r="DT8" s="813"/>
      <c r="DU8" s="814"/>
      <c r="DV8" s="809"/>
      <c r="DW8" s="810"/>
      <c r="DX8" s="810"/>
      <c r="DY8" s="810"/>
      <c r="DZ8" s="815"/>
      <c r="EA8" s="234"/>
    </row>
    <row r="9" spans="1:131" s="235" customFormat="1" ht="26.25" customHeight="1" x14ac:dyDescent="0.15">
      <c r="A9" s="238">
        <v>3</v>
      </c>
      <c r="B9" s="816" t="s">
        <v>392</v>
      </c>
      <c r="C9" s="817"/>
      <c r="D9" s="817"/>
      <c r="E9" s="817"/>
      <c r="F9" s="817"/>
      <c r="G9" s="817"/>
      <c r="H9" s="817"/>
      <c r="I9" s="817"/>
      <c r="J9" s="817"/>
      <c r="K9" s="817"/>
      <c r="L9" s="817"/>
      <c r="M9" s="817"/>
      <c r="N9" s="817"/>
      <c r="O9" s="817"/>
      <c r="P9" s="818"/>
      <c r="Q9" s="819">
        <v>9</v>
      </c>
      <c r="R9" s="820"/>
      <c r="S9" s="820"/>
      <c r="T9" s="820"/>
      <c r="U9" s="820"/>
      <c r="V9" s="820">
        <v>9</v>
      </c>
      <c r="W9" s="820"/>
      <c r="X9" s="820"/>
      <c r="Y9" s="820"/>
      <c r="Z9" s="820"/>
      <c r="AA9" s="820" t="s">
        <v>608</v>
      </c>
      <c r="AB9" s="820"/>
      <c r="AC9" s="820"/>
      <c r="AD9" s="820"/>
      <c r="AE9" s="821"/>
      <c r="AF9" s="822" t="s">
        <v>608</v>
      </c>
      <c r="AG9" s="823"/>
      <c r="AH9" s="823"/>
      <c r="AI9" s="823"/>
      <c r="AJ9" s="824"/>
      <c r="AK9" s="805" t="s">
        <v>586</v>
      </c>
      <c r="AL9" s="806"/>
      <c r="AM9" s="806"/>
      <c r="AN9" s="806"/>
      <c r="AO9" s="806"/>
      <c r="AP9" s="806" t="s">
        <v>586</v>
      </c>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595</v>
      </c>
      <c r="BT9" s="810"/>
      <c r="BU9" s="810"/>
      <c r="BV9" s="810"/>
      <c r="BW9" s="810"/>
      <c r="BX9" s="810"/>
      <c r="BY9" s="810"/>
      <c r="BZ9" s="810"/>
      <c r="CA9" s="810"/>
      <c r="CB9" s="810"/>
      <c r="CC9" s="810"/>
      <c r="CD9" s="810"/>
      <c r="CE9" s="810"/>
      <c r="CF9" s="810"/>
      <c r="CG9" s="811"/>
      <c r="CH9" s="812">
        <v>6</v>
      </c>
      <c r="CI9" s="813"/>
      <c r="CJ9" s="813"/>
      <c r="CK9" s="813"/>
      <c r="CL9" s="814"/>
      <c r="CM9" s="812">
        <v>370</v>
      </c>
      <c r="CN9" s="813"/>
      <c r="CO9" s="813"/>
      <c r="CP9" s="813"/>
      <c r="CQ9" s="814"/>
      <c r="CR9" s="812">
        <v>70</v>
      </c>
      <c r="CS9" s="813"/>
      <c r="CT9" s="813"/>
      <c r="CU9" s="813"/>
      <c r="CV9" s="814"/>
      <c r="CW9" s="812">
        <v>16</v>
      </c>
      <c r="CX9" s="813"/>
      <c r="CY9" s="813"/>
      <c r="CZ9" s="813"/>
      <c r="DA9" s="814"/>
      <c r="DB9" s="812" t="s">
        <v>600</v>
      </c>
      <c r="DC9" s="813"/>
      <c r="DD9" s="813"/>
      <c r="DE9" s="813"/>
      <c r="DF9" s="814"/>
      <c r="DG9" s="812" t="s">
        <v>600</v>
      </c>
      <c r="DH9" s="813"/>
      <c r="DI9" s="813"/>
      <c r="DJ9" s="813"/>
      <c r="DK9" s="814"/>
      <c r="DL9" s="812" t="s">
        <v>600</v>
      </c>
      <c r="DM9" s="813"/>
      <c r="DN9" s="813"/>
      <c r="DO9" s="813"/>
      <c r="DP9" s="814"/>
      <c r="DQ9" s="812" t="s">
        <v>600</v>
      </c>
      <c r="DR9" s="813"/>
      <c r="DS9" s="813"/>
      <c r="DT9" s="813"/>
      <c r="DU9" s="814"/>
      <c r="DV9" s="809"/>
      <c r="DW9" s="810"/>
      <c r="DX9" s="810"/>
      <c r="DY9" s="810"/>
      <c r="DZ9" s="815"/>
      <c r="EA9" s="234"/>
    </row>
    <row r="10" spans="1:131" s="235" customFormat="1" ht="26.25" customHeight="1" x14ac:dyDescent="0.15">
      <c r="A10" s="238">
        <v>4</v>
      </c>
      <c r="B10" s="816" t="s">
        <v>394</v>
      </c>
      <c r="C10" s="817"/>
      <c r="D10" s="817"/>
      <c r="E10" s="817"/>
      <c r="F10" s="817"/>
      <c r="G10" s="817"/>
      <c r="H10" s="817"/>
      <c r="I10" s="817"/>
      <c r="J10" s="817"/>
      <c r="K10" s="817"/>
      <c r="L10" s="817"/>
      <c r="M10" s="817"/>
      <c r="N10" s="817"/>
      <c r="O10" s="817"/>
      <c r="P10" s="818"/>
      <c r="Q10" s="819">
        <v>383</v>
      </c>
      <c r="R10" s="820"/>
      <c r="S10" s="820"/>
      <c r="T10" s="820"/>
      <c r="U10" s="820"/>
      <c r="V10" s="820">
        <v>383</v>
      </c>
      <c r="W10" s="820"/>
      <c r="X10" s="820"/>
      <c r="Y10" s="820"/>
      <c r="Z10" s="820"/>
      <c r="AA10" s="820" t="s">
        <v>586</v>
      </c>
      <c r="AB10" s="820"/>
      <c r="AC10" s="820"/>
      <c r="AD10" s="820"/>
      <c r="AE10" s="821"/>
      <c r="AF10" s="822" t="s">
        <v>393</v>
      </c>
      <c r="AG10" s="823"/>
      <c r="AH10" s="823"/>
      <c r="AI10" s="823"/>
      <c r="AJ10" s="824"/>
      <c r="AK10" s="805" t="s">
        <v>586</v>
      </c>
      <c r="AL10" s="806"/>
      <c r="AM10" s="806"/>
      <c r="AN10" s="806"/>
      <c r="AO10" s="806"/>
      <c r="AP10" s="806">
        <v>614</v>
      </c>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596</v>
      </c>
      <c r="BT10" s="810"/>
      <c r="BU10" s="810"/>
      <c r="BV10" s="810"/>
      <c r="BW10" s="810"/>
      <c r="BX10" s="810"/>
      <c r="BY10" s="810"/>
      <c r="BZ10" s="810"/>
      <c r="CA10" s="810"/>
      <c r="CB10" s="810"/>
      <c r="CC10" s="810"/>
      <c r="CD10" s="810"/>
      <c r="CE10" s="810"/>
      <c r="CF10" s="810"/>
      <c r="CG10" s="811"/>
      <c r="CH10" s="812">
        <v>25</v>
      </c>
      <c r="CI10" s="813"/>
      <c r="CJ10" s="813"/>
      <c r="CK10" s="813"/>
      <c r="CL10" s="814"/>
      <c r="CM10" s="812">
        <v>2725</v>
      </c>
      <c r="CN10" s="813"/>
      <c r="CO10" s="813"/>
      <c r="CP10" s="813"/>
      <c r="CQ10" s="814"/>
      <c r="CR10" s="812">
        <v>4</v>
      </c>
      <c r="CS10" s="813"/>
      <c r="CT10" s="813"/>
      <c r="CU10" s="813"/>
      <c r="CV10" s="814"/>
      <c r="CW10" s="812" t="s">
        <v>600</v>
      </c>
      <c r="CX10" s="813"/>
      <c r="CY10" s="813"/>
      <c r="CZ10" s="813"/>
      <c r="DA10" s="814"/>
      <c r="DB10" s="812" t="s">
        <v>600</v>
      </c>
      <c r="DC10" s="813"/>
      <c r="DD10" s="813"/>
      <c r="DE10" s="813"/>
      <c r="DF10" s="814"/>
      <c r="DG10" s="812" t="s">
        <v>600</v>
      </c>
      <c r="DH10" s="813"/>
      <c r="DI10" s="813"/>
      <c r="DJ10" s="813"/>
      <c r="DK10" s="814"/>
      <c r="DL10" s="812" t="s">
        <v>600</v>
      </c>
      <c r="DM10" s="813"/>
      <c r="DN10" s="813"/>
      <c r="DO10" s="813"/>
      <c r="DP10" s="814"/>
      <c r="DQ10" s="812" t="s">
        <v>600</v>
      </c>
      <c r="DR10" s="813"/>
      <c r="DS10" s="813"/>
      <c r="DT10" s="813"/>
      <c r="DU10" s="814"/>
      <c r="DV10" s="809"/>
      <c r="DW10" s="810"/>
      <c r="DX10" s="810"/>
      <c r="DY10" s="810"/>
      <c r="DZ10" s="815"/>
      <c r="EA10" s="234"/>
    </row>
    <row r="11" spans="1:131" s="235" customFormat="1" ht="26.25" customHeight="1" x14ac:dyDescent="0.15">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t="s">
        <v>597</v>
      </c>
      <c r="BT11" s="810"/>
      <c r="BU11" s="810"/>
      <c r="BV11" s="810"/>
      <c r="BW11" s="810"/>
      <c r="BX11" s="810"/>
      <c r="BY11" s="810"/>
      <c r="BZ11" s="810"/>
      <c r="CA11" s="810"/>
      <c r="CB11" s="810"/>
      <c r="CC11" s="810"/>
      <c r="CD11" s="810"/>
      <c r="CE11" s="810"/>
      <c r="CF11" s="810"/>
      <c r="CG11" s="811"/>
      <c r="CH11" s="812">
        <v>3</v>
      </c>
      <c r="CI11" s="813"/>
      <c r="CJ11" s="813"/>
      <c r="CK11" s="813"/>
      <c r="CL11" s="814"/>
      <c r="CM11" s="812">
        <v>113</v>
      </c>
      <c r="CN11" s="813"/>
      <c r="CO11" s="813"/>
      <c r="CP11" s="813"/>
      <c r="CQ11" s="814"/>
      <c r="CR11" s="812">
        <v>2</v>
      </c>
      <c r="CS11" s="813"/>
      <c r="CT11" s="813"/>
      <c r="CU11" s="813"/>
      <c r="CV11" s="814"/>
      <c r="CW11" s="812" t="s">
        <v>600</v>
      </c>
      <c r="CX11" s="813"/>
      <c r="CY11" s="813"/>
      <c r="CZ11" s="813"/>
      <c r="DA11" s="814"/>
      <c r="DB11" s="812" t="s">
        <v>600</v>
      </c>
      <c r="DC11" s="813"/>
      <c r="DD11" s="813"/>
      <c r="DE11" s="813"/>
      <c r="DF11" s="814"/>
      <c r="DG11" s="812" t="s">
        <v>600</v>
      </c>
      <c r="DH11" s="813"/>
      <c r="DI11" s="813"/>
      <c r="DJ11" s="813"/>
      <c r="DK11" s="814"/>
      <c r="DL11" s="812" t="s">
        <v>600</v>
      </c>
      <c r="DM11" s="813"/>
      <c r="DN11" s="813"/>
      <c r="DO11" s="813"/>
      <c r="DP11" s="814"/>
      <c r="DQ11" s="812" t="s">
        <v>600</v>
      </c>
      <c r="DR11" s="813"/>
      <c r="DS11" s="813"/>
      <c r="DT11" s="813"/>
      <c r="DU11" s="814"/>
      <c r="DV11" s="809"/>
      <c r="DW11" s="810"/>
      <c r="DX11" s="810"/>
      <c r="DY11" s="810"/>
      <c r="DZ11" s="815"/>
      <c r="EA11" s="234"/>
    </row>
    <row r="12" spans="1:131" s="235" customFormat="1" ht="26.25" customHeight="1" x14ac:dyDescent="0.15">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t="s">
        <v>598</v>
      </c>
      <c r="BT12" s="810"/>
      <c r="BU12" s="810"/>
      <c r="BV12" s="810"/>
      <c r="BW12" s="810"/>
      <c r="BX12" s="810"/>
      <c r="BY12" s="810"/>
      <c r="BZ12" s="810"/>
      <c r="CA12" s="810"/>
      <c r="CB12" s="810"/>
      <c r="CC12" s="810"/>
      <c r="CD12" s="810"/>
      <c r="CE12" s="810"/>
      <c r="CF12" s="810"/>
      <c r="CG12" s="811"/>
      <c r="CH12" s="812">
        <v>2</v>
      </c>
      <c r="CI12" s="813"/>
      <c r="CJ12" s="813"/>
      <c r="CK12" s="813"/>
      <c r="CL12" s="814"/>
      <c r="CM12" s="812">
        <v>278</v>
      </c>
      <c r="CN12" s="813"/>
      <c r="CO12" s="813"/>
      <c r="CP12" s="813"/>
      <c r="CQ12" s="814"/>
      <c r="CR12" s="812">
        <v>50</v>
      </c>
      <c r="CS12" s="813"/>
      <c r="CT12" s="813"/>
      <c r="CU12" s="813"/>
      <c r="CV12" s="814"/>
      <c r="CW12" s="812" t="s">
        <v>600</v>
      </c>
      <c r="CX12" s="813"/>
      <c r="CY12" s="813"/>
      <c r="CZ12" s="813"/>
      <c r="DA12" s="814"/>
      <c r="DB12" s="812" t="s">
        <v>600</v>
      </c>
      <c r="DC12" s="813"/>
      <c r="DD12" s="813"/>
      <c r="DE12" s="813"/>
      <c r="DF12" s="814"/>
      <c r="DG12" s="812" t="s">
        <v>600</v>
      </c>
      <c r="DH12" s="813"/>
      <c r="DI12" s="813"/>
      <c r="DJ12" s="813"/>
      <c r="DK12" s="814"/>
      <c r="DL12" s="812" t="s">
        <v>600</v>
      </c>
      <c r="DM12" s="813"/>
      <c r="DN12" s="813"/>
      <c r="DO12" s="813"/>
      <c r="DP12" s="814"/>
      <c r="DQ12" s="812" t="s">
        <v>600</v>
      </c>
      <c r="DR12" s="813"/>
      <c r="DS12" s="813"/>
      <c r="DT12" s="813"/>
      <c r="DU12" s="814"/>
      <c r="DV12" s="809"/>
      <c r="DW12" s="810"/>
      <c r="DX12" s="810"/>
      <c r="DY12" s="810"/>
      <c r="DZ12" s="815"/>
      <c r="EA12" s="234"/>
    </row>
    <row r="13" spans="1:131" s="235" customFormat="1" ht="26.25" customHeight="1" x14ac:dyDescent="0.15">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t="s">
        <v>599</v>
      </c>
      <c r="BT13" s="810"/>
      <c r="BU13" s="810"/>
      <c r="BV13" s="810"/>
      <c r="BW13" s="810"/>
      <c r="BX13" s="810"/>
      <c r="BY13" s="810"/>
      <c r="BZ13" s="810"/>
      <c r="CA13" s="810"/>
      <c r="CB13" s="810"/>
      <c r="CC13" s="810"/>
      <c r="CD13" s="810"/>
      <c r="CE13" s="810"/>
      <c r="CF13" s="810"/>
      <c r="CG13" s="811"/>
      <c r="CH13" s="812">
        <v>197</v>
      </c>
      <c r="CI13" s="813"/>
      <c r="CJ13" s="813"/>
      <c r="CK13" s="813"/>
      <c r="CL13" s="814"/>
      <c r="CM13" s="812">
        <v>1314</v>
      </c>
      <c r="CN13" s="813"/>
      <c r="CO13" s="813"/>
      <c r="CP13" s="813"/>
      <c r="CQ13" s="814"/>
      <c r="CR13" s="812">
        <v>923</v>
      </c>
      <c r="CS13" s="813"/>
      <c r="CT13" s="813"/>
      <c r="CU13" s="813"/>
      <c r="CV13" s="814"/>
      <c r="CW13" s="812">
        <v>18</v>
      </c>
      <c r="CX13" s="813"/>
      <c r="CY13" s="813"/>
      <c r="CZ13" s="813"/>
      <c r="DA13" s="814"/>
      <c r="DB13" s="812" t="s">
        <v>600</v>
      </c>
      <c r="DC13" s="813"/>
      <c r="DD13" s="813"/>
      <c r="DE13" s="813"/>
      <c r="DF13" s="814"/>
      <c r="DG13" s="812" t="s">
        <v>600</v>
      </c>
      <c r="DH13" s="813"/>
      <c r="DI13" s="813"/>
      <c r="DJ13" s="813"/>
      <c r="DK13" s="814"/>
      <c r="DL13" s="812" t="s">
        <v>600</v>
      </c>
      <c r="DM13" s="813"/>
      <c r="DN13" s="813"/>
      <c r="DO13" s="813"/>
      <c r="DP13" s="814"/>
      <c r="DQ13" s="812" t="s">
        <v>600</v>
      </c>
      <c r="DR13" s="813"/>
      <c r="DS13" s="813"/>
      <c r="DT13" s="813"/>
      <c r="DU13" s="814"/>
      <c r="DV13" s="809"/>
      <c r="DW13" s="810"/>
      <c r="DX13" s="810"/>
      <c r="DY13" s="810"/>
      <c r="DZ13" s="815"/>
      <c r="EA13" s="234"/>
    </row>
    <row r="14" spans="1:131" s="235" customFormat="1" ht="26.25" customHeight="1" x14ac:dyDescent="0.15">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15">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15">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15">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15">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15">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15">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15">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395</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
      <c r="A23" s="240" t="s">
        <v>396</v>
      </c>
      <c r="B23" s="825" t="s">
        <v>397</v>
      </c>
      <c r="C23" s="826"/>
      <c r="D23" s="826"/>
      <c r="E23" s="826"/>
      <c r="F23" s="826"/>
      <c r="G23" s="826"/>
      <c r="H23" s="826"/>
      <c r="I23" s="826"/>
      <c r="J23" s="826"/>
      <c r="K23" s="826"/>
      <c r="L23" s="826"/>
      <c r="M23" s="826"/>
      <c r="N23" s="826"/>
      <c r="O23" s="826"/>
      <c r="P23" s="827"/>
      <c r="Q23" s="828">
        <v>29464</v>
      </c>
      <c r="R23" s="829"/>
      <c r="S23" s="829"/>
      <c r="T23" s="829"/>
      <c r="U23" s="829"/>
      <c r="V23" s="829">
        <v>26988</v>
      </c>
      <c r="W23" s="829"/>
      <c r="X23" s="829"/>
      <c r="Y23" s="829"/>
      <c r="Z23" s="829"/>
      <c r="AA23" s="829">
        <v>2476</v>
      </c>
      <c r="AB23" s="829"/>
      <c r="AC23" s="829"/>
      <c r="AD23" s="829"/>
      <c r="AE23" s="830"/>
      <c r="AF23" s="831">
        <v>2418</v>
      </c>
      <c r="AG23" s="829"/>
      <c r="AH23" s="829"/>
      <c r="AI23" s="829"/>
      <c r="AJ23" s="832"/>
      <c r="AK23" s="833"/>
      <c r="AL23" s="834"/>
      <c r="AM23" s="834"/>
      <c r="AN23" s="834"/>
      <c r="AO23" s="834"/>
      <c r="AP23" s="829">
        <v>20464</v>
      </c>
      <c r="AQ23" s="829"/>
      <c r="AR23" s="829"/>
      <c r="AS23" s="829"/>
      <c r="AT23" s="829"/>
      <c r="AU23" s="845"/>
      <c r="AV23" s="845"/>
      <c r="AW23" s="845"/>
      <c r="AX23" s="845"/>
      <c r="AY23" s="846"/>
      <c r="AZ23" s="847" t="s">
        <v>398</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15">
      <c r="A24" s="844" t="s">
        <v>399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
      <c r="A25" s="761" t="s">
        <v>400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15">
      <c r="A26" s="763" t="s">
        <v>373</v>
      </c>
      <c r="B26" s="764"/>
      <c r="C26" s="764"/>
      <c r="D26" s="764"/>
      <c r="E26" s="764"/>
      <c r="F26" s="764"/>
      <c r="G26" s="764"/>
      <c r="H26" s="764"/>
      <c r="I26" s="764"/>
      <c r="J26" s="764"/>
      <c r="K26" s="764"/>
      <c r="L26" s="764"/>
      <c r="M26" s="764"/>
      <c r="N26" s="764"/>
      <c r="O26" s="764"/>
      <c r="P26" s="765"/>
      <c r="Q26" s="769" t="s">
        <v>401</v>
      </c>
      <c r="R26" s="770"/>
      <c r="S26" s="770"/>
      <c r="T26" s="770"/>
      <c r="U26" s="771"/>
      <c r="V26" s="769" t="s">
        <v>402</v>
      </c>
      <c r="W26" s="770"/>
      <c r="X26" s="770"/>
      <c r="Y26" s="770"/>
      <c r="Z26" s="771"/>
      <c r="AA26" s="769" t="s">
        <v>403</v>
      </c>
      <c r="AB26" s="770"/>
      <c r="AC26" s="770"/>
      <c r="AD26" s="770"/>
      <c r="AE26" s="770"/>
      <c r="AF26" s="850" t="s">
        <v>404</v>
      </c>
      <c r="AG26" s="851"/>
      <c r="AH26" s="851"/>
      <c r="AI26" s="851"/>
      <c r="AJ26" s="852"/>
      <c r="AK26" s="770" t="s">
        <v>405</v>
      </c>
      <c r="AL26" s="770"/>
      <c r="AM26" s="770"/>
      <c r="AN26" s="770"/>
      <c r="AO26" s="771"/>
      <c r="AP26" s="769" t="s">
        <v>406</v>
      </c>
      <c r="AQ26" s="770"/>
      <c r="AR26" s="770"/>
      <c r="AS26" s="770"/>
      <c r="AT26" s="771"/>
      <c r="AU26" s="769" t="s">
        <v>407</v>
      </c>
      <c r="AV26" s="770"/>
      <c r="AW26" s="770"/>
      <c r="AX26" s="770"/>
      <c r="AY26" s="771"/>
      <c r="AZ26" s="769" t="s">
        <v>408</v>
      </c>
      <c r="BA26" s="770"/>
      <c r="BB26" s="770"/>
      <c r="BC26" s="770"/>
      <c r="BD26" s="771"/>
      <c r="BE26" s="769" t="s">
        <v>380</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15">
      <c r="A28" s="242">
        <v>1</v>
      </c>
      <c r="B28" s="785" t="s">
        <v>409</v>
      </c>
      <c r="C28" s="786"/>
      <c r="D28" s="786"/>
      <c r="E28" s="786"/>
      <c r="F28" s="786"/>
      <c r="G28" s="786"/>
      <c r="H28" s="786"/>
      <c r="I28" s="786"/>
      <c r="J28" s="786"/>
      <c r="K28" s="786"/>
      <c r="L28" s="786"/>
      <c r="M28" s="786"/>
      <c r="N28" s="786"/>
      <c r="O28" s="786"/>
      <c r="P28" s="787"/>
      <c r="Q28" s="858">
        <v>7537</v>
      </c>
      <c r="R28" s="859"/>
      <c r="S28" s="859"/>
      <c r="T28" s="859"/>
      <c r="U28" s="859"/>
      <c r="V28" s="859">
        <v>7120</v>
      </c>
      <c r="W28" s="859"/>
      <c r="X28" s="859"/>
      <c r="Y28" s="859"/>
      <c r="Z28" s="859"/>
      <c r="AA28" s="859">
        <v>417</v>
      </c>
      <c r="AB28" s="859"/>
      <c r="AC28" s="859"/>
      <c r="AD28" s="859"/>
      <c r="AE28" s="860"/>
      <c r="AF28" s="861">
        <v>417</v>
      </c>
      <c r="AG28" s="859"/>
      <c r="AH28" s="859"/>
      <c r="AI28" s="859"/>
      <c r="AJ28" s="862"/>
      <c r="AK28" s="863">
        <v>557</v>
      </c>
      <c r="AL28" s="864"/>
      <c r="AM28" s="864"/>
      <c r="AN28" s="864"/>
      <c r="AO28" s="864"/>
      <c r="AP28" s="864" t="s">
        <v>586</v>
      </c>
      <c r="AQ28" s="864"/>
      <c r="AR28" s="864"/>
      <c r="AS28" s="864"/>
      <c r="AT28" s="864"/>
      <c r="AU28" s="864" t="s">
        <v>586</v>
      </c>
      <c r="AV28" s="864"/>
      <c r="AW28" s="864"/>
      <c r="AX28" s="864"/>
      <c r="AY28" s="864"/>
      <c r="AZ28" s="865" t="s">
        <v>586</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15">
      <c r="A29" s="242">
        <v>2</v>
      </c>
      <c r="B29" s="816" t="s">
        <v>410</v>
      </c>
      <c r="C29" s="817"/>
      <c r="D29" s="817"/>
      <c r="E29" s="817"/>
      <c r="F29" s="817"/>
      <c r="G29" s="817"/>
      <c r="H29" s="817"/>
      <c r="I29" s="817"/>
      <c r="J29" s="817"/>
      <c r="K29" s="817"/>
      <c r="L29" s="817"/>
      <c r="M29" s="817"/>
      <c r="N29" s="817"/>
      <c r="O29" s="817"/>
      <c r="P29" s="818"/>
      <c r="Q29" s="819">
        <v>7473</v>
      </c>
      <c r="R29" s="820"/>
      <c r="S29" s="820"/>
      <c r="T29" s="820"/>
      <c r="U29" s="820"/>
      <c r="V29" s="820">
        <v>7249</v>
      </c>
      <c r="W29" s="820"/>
      <c r="X29" s="820"/>
      <c r="Y29" s="820"/>
      <c r="Z29" s="820"/>
      <c r="AA29" s="820">
        <v>224</v>
      </c>
      <c r="AB29" s="820"/>
      <c r="AC29" s="820"/>
      <c r="AD29" s="820"/>
      <c r="AE29" s="821"/>
      <c r="AF29" s="822">
        <v>224</v>
      </c>
      <c r="AG29" s="823"/>
      <c r="AH29" s="823"/>
      <c r="AI29" s="823"/>
      <c r="AJ29" s="824"/>
      <c r="AK29" s="870">
        <v>1117</v>
      </c>
      <c r="AL29" s="866"/>
      <c r="AM29" s="866"/>
      <c r="AN29" s="866"/>
      <c r="AO29" s="866"/>
      <c r="AP29" s="866" t="s">
        <v>586</v>
      </c>
      <c r="AQ29" s="866"/>
      <c r="AR29" s="866"/>
      <c r="AS29" s="866"/>
      <c r="AT29" s="866"/>
      <c r="AU29" s="866" t="s">
        <v>586</v>
      </c>
      <c r="AV29" s="866"/>
      <c r="AW29" s="866"/>
      <c r="AX29" s="866"/>
      <c r="AY29" s="866"/>
      <c r="AZ29" s="867" t="s">
        <v>586</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15">
      <c r="A30" s="242">
        <v>3</v>
      </c>
      <c r="B30" s="816" t="s">
        <v>411</v>
      </c>
      <c r="C30" s="817"/>
      <c r="D30" s="817"/>
      <c r="E30" s="817"/>
      <c r="F30" s="817"/>
      <c r="G30" s="817"/>
      <c r="H30" s="817"/>
      <c r="I30" s="817"/>
      <c r="J30" s="817"/>
      <c r="K30" s="817"/>
      <c r="L30" s="817"/>
      <c r="M30" s="817"/>
      <c r="N30" s="817"/>
      <c r="O30" s="817"/>
      <c r="P30" s="818"/>
      <c r="Q30" s="819">
        <v>1157</v>
      </c>
      <c r="R30" s="820"/>
      <c r="S30" s="820"/>
      <c r="T30" s="820"/>
      <c r="U30" s="820"/>
      <c r="V30" s="820">
        <v>1128</v>
      </c>
      <c r="W30" s="820"/>
      <c r="X30" s="820"/>
      <c r="Y30" s="820"/>
      <c r="Z30" s="820"/>
      <c r="AA30" s="820">
        <v>29</v>
      </c>
      <c r="AB30" s="820"/>
      <c r="AC30" s="820"/>
      <c r="AD30" s="820"/>
      <c r="AE30" s="821"/>
      <c r="AF30" s="822">
        <v>29</v>
      </c>
      <c r="AG30" s="823"/>
      <c r="AH30" s="823"/>
      <c r="AI30" s="823"/>
      <c r="AJ30" s="824"/>
      <c r="AK30" s="870">
        <v>279</v>
      </c>
      <c r="AL30" s="866"/>
      <c r="AM30" s="866"/>
      <c r="AN30" s="866"/>
      <c r="AO30" s="866"/>
      <c r="AP30" s="866" t="s">
        <v>586</v>
      </c>
      <c r="AQ30" s="866"/>
      <c r="AR30" s="866"/>
      <c r="AS30" s="866"/>
      <c r="AT30" s="866"/>
      <c r="AU30" s="866" t="s">
        <v>586</v>
      </c>
      <c r="AV30" s="866"/>
      <c r="AW30" s="866"/>
      <c r="AX30" s="866"/>
      <c r="AY30" s="866"/>
      <c r="AZ30" s="867" t="s">
        <v>586</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15">
      <c r="A31" s="242">
        <v>4</v>
      </c>
      <c r="B31" s="816" t="s">
        <v>412</v>
      </c>
      <c r="C31" s="817"/>
      <c r="D31" s="817"/>
      <c r="E31" s="817"/>
      <c r="F31" s="817"/>
      <c r="G31" s="817"/>
      <c r="H31" s="817"/>
      <c r="I31" s="817"/>
      <c r="J31" s="817"/>
      <c r="K31" s="817"/>
      <c r="L31" s="817"/>
      <c r="M31" s="817"/>
      <c r="N31" s="817"/>
      <c r="O31" s="817"/>
      <c r="P31" s="818"/>
      <c r="Q31" s="819">
        <v>31761</v>
      </c>
      <c r="R31" s="820"/>
      <c r="S31" s="820"/>
      <c r="T31" s="820"/>
      <c r="U31" s="820"/>
      <c r="V31" s="820">
        <v>31495</v>
      </c>
      <c r="W31" s="820"/>
      <c r="X31" s="820"/>
      <c r="Y31" s="820"/>
      <c r="Z31" s="820"/>
      <c r="AA31" s="820">
        <v>267</v>
      </c>
      <c r="AB31" s="820"/>
      <c r="AC31" s="820"/>
      <c r="AD31" s="820"/>
      <c r="AE31" s="821"/>
      <c r="AF31" s="822">
        <v>267</v>
      </c>
      <c r="AG31" s="823"/>
      <c r="AH31" s="823"/>
      <c r="AI31" s="823"/>
      <c r="AJ31" s="824"/>
      <c r="AK31" s="870" t="s">
        <v>586</v>
      </c>
      <c r="AL31" s="866"/>
      <c r="AM31" s="866"/>
      <c r="AN31" s="866"/>
      <c r="AO31" s="866"/>
      <c r="AP31" s="866" t="s">
        <v>586</v>
      </c>
      <c r="AQ31" s="866"/>
      <c r="AR31" s="866"/>
      <c r="AS31" s="866"/>
      <c r="AT31" s="866"/>
      <c r="AU31" s="866" t="s">
        <v>586</v>
      </c>
      <c r="AV31" s="866"/>
      <c r="AW31" s="866"/>
      <c r="AX31" s="866"/>
      <c r="AY31" s="866"/>
      <c r="AZ31" s="867" t="s">
        <v>586</v>
      </c>
      <c r="BA31" s="867"/>
      <c r="BB31" s="867"/>
      <c r="BC31" s="867"/>
      <c r="BD31" s="867"/>
      <c r="BE31" s="868"/>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15">
      <c r="A32" s="242">
        <v>5</v>
      </c>
      <c r="B32" s="816" t="s">
        <v>413</v>
      </c>
      <c r="C32" s="817"/>
      <c r="D32" s="817"/>
      <c r="E32" s="817"/>
      <c r="F32" s="817"/>
      <c r="G32" s="817"/>
      <c r="H32" s="817"/>
      <c r="I32" s="817"/>
      <c r="J32" s="817"/>
      <c r="K32" s="817"/>
      <c r="L32" s="817"/>
      <c r="M32" s="817"/>
      <c r="N32" s="817"/>
      <c r="O32" s="817"/>
      <c r="P32" s="818"/>
      <c r="Q32" s="819">
        <v>1395</v>
      </c>
      <c r="R32" s="820"/>
      <c r="S32" s="820"/>
      <c r="T32" s="820"/>
      <c r="U32" s="820"/>
      <c r="V32" s="820">
        <v>1315</v>
      </c>
      <c r="W32" s="820"/>
      <c r="X32" s="820"/>
      <c r="Y32" s="820"/>
      <c r="Z32" s="820"/>
      <c r="AA32" s="820">
        <v>80</v>
      </c>
      <c r="AB32" s="820"/>
      <c r="AC32" s="820"/>
      <c r="AD32" s="820"/>
      <c r="AE32" s="821"/>
      <c r="AF32" s="822">
        <v>1723</v>
      </c>
      <c r="AG32" s="823"/>
      <c r="AH32" s="823"/>
      <c r="AI32" s="823"/>
      <c r="AJ32" s="824"/>
      <c r="AK32" s="870">
        <v>13</v>
      </c>
      <c r="AL32" s="866"/>
      <c r="AM32" s="866"/>
      <c r="AN32" s="866"/>
      <c r="AO32" s="866"/>
      <c r="AP32" s="866">
        <v>1463</v>
      </c>
      <c r="AQ32" s="866"/>
      <c r="AR32" s="866"/>
      <c r="AS32" s="866"/>
      <c r="AT32" s="866"/>
      <c r="AU32" s="866">
        <v>200</v>
      </c>
      <c r="AV32" s="866"/>
      <c r="AW32" s="866"/>
      <c r="AX32" s="866"/>
      <c r="AY32" s="866"/>
      <c r="AZ32" s="867" t="s">
        <v>586</v>
      </c>
      <c r="BA32" s="867"/>
      <c r="BB32" s="867"/>
      <c r="BC32" s="867"/>
      <c r="BD32" s="867"/>
      <c r="BE32" s="868" t="s">
        <v>414</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15">
      <c r="A33" s="242">
        <v>6</v>
      </c>
      <c r="B33" s="816" t="s">
        <v>415</v>
      </c>
      <c r="C33" s="817"/>
      <c r="D33" s="817"/>
      <c r="E33" s="817"/>
      <c r="F33" s="817"/>
      <c r="G33" s="817"/>
      <c r="H33" s="817"/>
      <c r="I33" s="817"/>
      <c r="J33" s="817"/>
      <c r="K33" s="817"/>
      <c r="L33" s="817"/>
      <c r="M33" s="817"/>
      <c r="N33" s="817"/>
      <c r="O33" s="817"/>
      <c r="P33" s="818"/>
      <c r="Q33" s="819">
        <v>2219</v>
      </c>
      <c r="R33" s="820"/>
      <c r="S33" s="820"/>
      <c r="T33" s="820"/>
      <c r="U33" s="820"/>
      <c r="V33" s="820">
        <v>2129</v>
      </c>
      <c r="W33" s="820"/>
      <c r="X33" s="820"/>
      <c r="Y33" s="820"/>
      <c r="Z33" s="820"/>
      <c r="AA33" s="820">
        <v>90</v>
      </c>
      <c r="AB33" s="820"/>
      <c r="AC33" s="820"/>
      <c r="AD33" s="820"/>
      <c r="AE33" s="821"/>
      <c r="AF33" s="822">
        <v>1147</v>
      </c>
      <c r="AG33" s="823"/>
      <c r="AH33" s="823"/>
      <c r="AI33" s="823"/>
      <c r="AJ33" s="824"/>
      <c r="AK33" s="870">
        <v>792</v>
      </c>
      <c r="AL33" s="866"/>
      <c r="AM33" s="866"/>
      <c r="AN33" s="866"/>
      <c r="AO33" s="866"/>
      <c r="AP33" s="866">
        <v>17161</v>
      </c>
      <c r="AQ33" s="866"/>
      <c r="AR33" s="866"/>
      <c r="AS33" s="866"/>
      <c r="AT33" s="866"/>
      <c r="AU33" s="866">
        <v>9456</v>
      </c>
      <c r="AV33" s="866"/>
      <c r="AW33" s="866"/>
      <c r="AX33" s="866"/>
      <c r="AY33" s="866"/>
      <c r="AZ33" s="867" t="s">
        <v>586</v>
      </c>
      <c r="BA33" s="867"/>
      <c r="BB33" s="867"/>
      <c r="BC33" s="867"/>
      <c r="BD33" s="867"/>
      <c r="BE33" s="868" t="s">
        <v>414</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15">
      <c r="A34" s="242">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15">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15">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15">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15">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15">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15">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15">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15">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15">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15">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15">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15">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15">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15">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15">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15">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15">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15">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15">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15">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15">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15">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15">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15">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15">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15">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15">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416</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
      <c r="A63" s="240" t="s">
        <v>396</v>
      </c>
      <c r="B63" s="825" t="s">
        <v>417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3806</v>
      </c>
      <c r="AG63" s="880"/>
      <c r="AH63" s="880"/>
      <c r="AI63" s="880"/>
      <c r="AJ63" s="881"/>
      <c r="AK63" s="882"/>
      <c r="AL63" s="877"/>
      <c r="AM63" s="877"/>
      <c r="AN63" s="877"/>
      <c r="AO63" s="877"/>
      <c r="AP63" s="880">
        <v>18624</v>
      </c>
      <c r="AQ63" s="880"/>
      <c r="AR63" s="880"/>
      <c r="AS63" s="880"/>
      <c r="AT63" s="880"/>
      <c r="AU63" s="880">
        <v>9656</v>
      </c>
      <c r="AV63" s="880"/>
      <c r="AW63" s="880"/>
      <c r="AX63" s="880"/>
      <c r="AY63" s="880"/>
      <c r="AZ63" s="884"/>
      <c r="BA63" s="884"/>
      <c r="BB63" s="884"/>
      <c r="BC63" s="884"/>
      <c r="BD63" s="884"/>
      <c r="BE63" s="885"/>
      <c r="BF63" s="885"/>
      <c r="BG63" s="885"/>
      <c r="BH63" s="885"/>
      <c r="BI63" s="886"/>
      <c r="BJ63" s="887" t="s">
        <v>418</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
      <c r="A65" s="232" t="s">
        <v>419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15">
      <c r="A66" s="763" t="s">
        <v>420</v>
      </c>
      <c r="B66" s="764"/>
      <c r="C66" s="764"/>
      <c r="D66" s="764"/>
      <c r="E66" s="764"/>
      <c r="F66" s="764"/>
      <c r="G66" s="764"/>
      <c r="H66" s="764"/>
      <c r="I66" s="764"/>
      <c r="J66" s="764"/>
      <c r="K66" s="764"/>
      <c r="L66" s="764"/>
      <c r="M66" s="764"/>
      <c r="N66" s="764"/>
      <c r="O66" s="764"/>
      <c r="P66" s="765"/>
      <c r="Q66" s="769" t="s">
        <v>421</v>
      </c>
      <c r="R66" s="770"/>
      <c r="S66" s="770"/>
      <c r="T66" s="770"/>
      <c r="U66" s="771"/>
      <c r="V66" s="769" t="s">
        <v>422</v>
      </c>
      <c r="W66" s="770"/>
      <c r="X66" s="770"/>
      <c r="Y66" s="770"/>
      <c r="Z66" s="771"/>
      <c r="AA66" s="769" t="s">
        <v>423</v>
      </c>
      <c r="AB66" s="770"/>
      <c r="AC66" s="770"/>
      <c r="AD66" s="770"/>
      <c r="AE66" s="771"/>
      <c r="AF66" s="890" t="s">
        <v>424</v>
      </c>
      <c r="AG66" s="851"/>
      <c r="AH66" s="851"/>
      <c r="AI66" s="851"/>
      <c r="AJ66" s="891"/>
      <c r="AK66" s="769" t="s">
        <v>425</v>
      </c>
      <c r="AL66" s="764"/>
      <c r="AM66" s="764"/>
      <c r="AN66" s="764"/>
      <c r="AO66" s="765"/>
      <c r="AP66" s="769" t="s">
        <v>406</v>
      </c>
      <c r="AQ66" s="770"/>
      <c r="AR66" s="770"/>
      <c r="AS66" s="770"/>
      <c r="AT66" s="771"/>
      <c r="AU66" s="769" t="s">
        <v>426</v>
      </c>
      <c r="AV66" s="770"/>
      <c r="AW66" s="770"/>
      <c r="AX66" s="770"/>
      <c r="AY66" s="771"/>
      <c r="AZ66" s="769" t="s">
        <v>380</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15">
      <c r="A68" s="236">
        <v>1</v>
      </c>
      <c r="B68" s="905" t="s">
        <v>587</v>
      </c>
      <c r="C68" s="906"/>
      <c r="D68" s="906"/>
      <c r="E68" s="906"/>
      <c r="F68" s="906"/>
      <c r="G68" s="906"/>
      <c r="H68" s="906"/>
      <c r="I68" s="906"/>
      <c r="J68" s="906"/>
      <c r="K68" s="906"/>
      <c r="L68" s="906"/>
      <c r="M68" s="906"/>
      <c r="N68" s="906"/>
      <c r="O68" s="906"/>
      <c r="P68" s="907"/>
      <c r="Q68" s="908">
        <v>1501</v>
      </c>
      <c r="R68" s="902"/>
      <c r="S68" s="902"/>
      <c r="T68" s="902"/>
      <c r="U68" s="902"/>
      <c r="V68" s="902">
        <v>1217</v>
      </c>
      <c r="W68" s="902"/>
      <c r="X68" s="902"/>
      <c r="Y68" s="902"/>
      <c r="Z68" s="902"/>
      <c r="AA68" s="902">
        <v>284</v>
      </c>
      <c r="AB68" s="902"/>
      <c r="AC68" s="902"/>
      <c r="AD68" s="902"/>
      <c r="AE68" s="902"/>
      <c r="AF68" s="902">
        <v>4401</v>
      </c>
      <c r="AG68" s="902"/>
      <c r="AH68" s="902"/>
      <c r="AI68" s="902"/>
      <c r="AJ68" s="902"/>
      <c r="AK68" s="902">
        <v>2</v>
      </c>
      <c r="AL68" s="902"/>
      <c r="AM68" s="902"/>
      <c r="AN68" s="902"/>
      <c r="AO68" s="902"/>
      <c r="AP68" s="902">
        <v>2872</v>
      </c>
      <c r="AQ68" s="902"/>
      <c r="AR68" s="902"/>
      <c r="AS68" s="902"/>
      <c r="AT68" s="902"/>
      <c r="AU68" s="902" t="s">
        <v>600</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15">
      <c r="A69" s="238">
        <v>2</v>
      </c>
      <c r="B69" s="909" t="s">
        <v>602</v>
      </c>
      <c r="C69" s="910"/>
      <c r="D69" s="910"/>
      <c r="E69" s="910"/>
      <c r="F69" s="910"/>
      <c r="G69" s="910"/>
      <c r="H69" s="910"/>
      <c r="I69" s="910"/>
      <c r="J69" s="910"/>
      <c r="K69" s="910"/>
      <c r="L69" s="910"/>
      <c r="M69" s="910"/>
      <c r="N69" s="910"/>
      <c r="O69" s="910"/>
      <c r="P69" s="911"/>
      <c r="Q69" s="912">
        <v>6273</v>
      </c>
      <c r="R69" s="866"/>
      <c r="S69" s="866"/>
      <c r="T69" s="866"/>
      <c r="U69" s="866"/>
      <c r="V69" s="866">
        <v>6106</v>
      </c>
      <c r="W69" s="866"/>
      <c r="X69" s="866"/>
      <c r="Y69" s="866"/>
      <c r="Z69" s="866"/>
      <c r="AA69" s="866">
        <v>167</v>
      </c>
      <c r="AB69" s="866"/>
      <c r="AC69" s="866"/>
      <c r="AD69" s="866"/>
      <c r="AE69" s="866"/>
      <c r="AF69" s="866">
        <v>167</v>
      </c>
      <c r="AG69" s="866"/>
      <c r="AH69" s="866"/>
      <c r="AI69" s="866"/>
      <c r="AJ69" s="866"/>
      <c r="AK69" s="866">
        <v>19</v>
      </c>
      <c r="AL69" s="866"/>
      <c r="AM69" s="866"/>
      <c r="AN69" s="866"/>
      <c r="AO69" s="866"/>
      <c r="AP69" s="866" t="s">
        <v>600</v>
      </c>
      <c r="AQ69" s="866"/>
      <c r="AR69" s="866"/>
      <c r="AS69" s="866"/>
      <c r="AT69" s="866"/>
      <c r="AU69" s="866" t="s">
        <v>600</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15">
      <c r="A70" s="238">
        <v>3</v>
      </c>
      <c r="B70" s="909" t="s">
        <v>603</v>
      </c>
      <c r="C70" s="910"/>
      <c r="D70" s="910"/>
      <c r="E70" s="910"/>
      <c r="F70" s="910"/>
      <c r="G70" s="910"/>
      <c r="H70" s="910"/>
      <c r="I70" s="910"/>
      <c r="J70" s="910"/>
      <c r="K70" s="910"/>
      <c r="L70" s="910"/>
      <c r="M70" s="910"/>
      <c r="N70" s="910"/>
      <c r="O70" s="910"/>
      <c r="P70" s="911"/>
      <c r="Q70" s="912">
        <v>776</v>
      </c>
      <c r="R70" s="866"/>
      <c r="S70" s="866"/>
      <c r="T70" s="866"/>
      <c r="U70" s="866"/>
      <c r="V70" s="866">
        <v>379</v>
      </c>
      <c r="W70" s="866"/>
      <c r="X70" s="866"/>
      <c r="Y70" s="866"/>
      <c r="Z70" s="866"/>
      <c r="AA70" s="866">
        <v>397</v>
      </c>
      <c r="AB70" s="866"/>
      <c r="AC70" s="866"/>
      <c r="AD70" s="866"/>
      <c r="AE70" s="866"/>
      <c r="AF70" s="866">
        <v>397</v>
      </c>
      <c r="AG70" s="866"/>
      <c r="AH70" s="866"/>
      <c r="AI70" s="866"/>
      <c r="AJ70" s="866"/>
      <c r="AK70" s="866" t="s">
        <v>600</v>
      </c>
      <c r="AL70" s="866"/>
      <c r="AM70" s="866"/>
      <c r="AN70" s="866"/>
      <c r="AO70" s="866"/>
      <c r="AP70" s="866" t="s">
        <v>600</v>
      </c>
      <c r="AQ70" s="866"/>
      <c r="AR70" s="866"/>
      <c r="AS70" s="866"/>
      <c r="AT70" s="866"/>
      <c r="AU70" s="866" t="s">
        <v>600</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15">
      <c r="A71" s="238">
        <v>4</v>
      </c>
      <c r="B71" s="909" t="s">
        <v>604</v>
      </c>
      <c r="C71" s="910"/>
      <c r="D71" s="910"/>
      <c r="E71" s="910"/>
      <c r="F71" s="910"/>
      <c r="G71" s="910"/>
      <c r="H71" s="910"/>
      <c r="I71" s="910"/>
      <c r="J71" s="910"/>
      <c r="K71" s="910"/>
      <c r="L71" s="910"/>
      <c r="M71" s="910"/>
      <c r="N71" s="910"/>
      <c r="O71" s="910"/>
      <c r="P71" s="911"/>
      <c r="Q71" s="912">
        <v>241</v>
      </c>
      <c r="R71" s="866"/>
      <c r="S71" s="866"/>
      <c r="T71" s="866"/>
      <c r="U71" s="866"/>
      <c r="V71" s="866">
        <v>230</v>
      </c>
      <c r="W71" s="866"/>
      <c r="X71" s="866"/>
      <c r="Y71" s="866"/>
      <c r="Z71" s="866"/>
      <c r="AA71" s="866">
        <v>11</v>
      </c>
      <c r="AB71" s="866"/>
      <c r="AC71" s="866"/>
      <c r="AD71" s="866"/>
      <c r="AE71" s="866"/>
      <c r="AF71" s="866">
        <v>11</v>
      </c>
      <c r="AG71" s="866"/>
      <c r="AH71" s="866"/>
      <c r="AI71" s="866"/>
      <c r="AJ71" s="866"/>
      <c r="AK71" s="866">
        <v>237</v>
      </c>
      <c r="AL71" s="866"/>
      <c r="AM71" s="866"/>
      <c r="AN71" s="866"/>
      <c r="AO71" s="866"/>
      <c r="AP71" s="866" t="s">
        <v>600</v>
      </c>
      <c r="AQ71" s="866"/>
      <c r="AR71" s="866"/>
      <c r="AS71" s="866"/>
      <c r="AT71" s="866"/>
      <c r="AU71" s="866" t="s">
        <v>600</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15">
      <c r="A72" s="238">
        <v>5</v>
      </c>
      <c r="B72" s="909" t="s">
        <v>605</v>
      </c>
      <c r="C72" s="910"/>
      <c r="D72" s="910"/>
      <c r="E72" s="910"/>
      <c r="F72" s="910"/>
      <c r="G72" s="910"/>
      <c r="H72" s="910"/>
      <c r="I72" s="910"/>
      <c r="J72" s="910"/>
      <c r="K72" s="910"/>
      <c r="L72" s="910"/>
      <c r="M72" s="910"/>
      <c r="N72" s="910"/>
      <c r="O72" s="910"/>
      <c r="P72" s="911"/>
      <c r="Q72" s="915">
        <v>92</v>
      </c>
      <c r="R72" s="914"/>
      <c r="S72" s="914"/>
      <c r="T72" s="914"/>
      <c r="U72" s="870"/>
      <c r="V72" s="913">
        <v>75</v>
      </c>
      <c r="W72" s="914"/>
      <c r="X72" s="914"/>
      <c r="Y72" s="914"/>
      <c r="Z72" s="870"/>
      <c r="AA72" s="913">
        <v>17</v>
      </c>
      <c r="AB72" s="914"/>
      <c r="AC72" s="914"/>
      <c r="AD72" s="914"/>
      <c r="AE72" s="870"/>
      <c r="AF72" s="913">
        <v>17</v>
      </c>
      <c r="AG72" s="914"/>
      <c r="AH72" s="914"/>
      <c r="AI72" s="914"/>
      <c r="AJ72" s="870"/>
      <c r="AK72" s="913">
        <v>20</v>
      </c>
      <c r="AL72" s="914"/>
      <c r="AM72" s="914"/>
      <c r="AN72" s="914"/>
      <c r="AO72" s="870"/>
      <c r="AP72" s="913" t="s">
        <v>523</v>
      </c>
      <c r="AQ72" s="914"/>
      <c r="AR72" s="914"/>
      <c r="AS72" s="914"/>
      <c r="AT72" s="870"/>
      <c r="AU72" s="913" t="s">
        <v>523</v>
      </c>
      <c r="AV72" s="914"/>
      <c r="AW72" s="914"/>
      <c r="AX72" s="914"/>
      <c r="AY72" s="870"/>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15">
      <c r="A73" s="238">
        <v>6</v>
      </c>
      <c r="B73" s="909" t="s">
        <v>606</v>
      </c>
      <c r="C73" s="910"/>
      <c r="D73" s="910"/>
      <c r="E73" s="910"/>
      <c r="F73" s="910"/>
      <c r="G73" s="910"/>
      <c r="H73" s="910"/>
      <c r="I73" s="910"/>
      <c r="J73" s="910"/>
      <c r="K73" s="910"/>
      <c r="L73" s="910"/>
      <c r="M73" s="910"/>
      <c r="N73" s="910"/>
      <c r="O73" s="910"/>
      <c r="P73" s="911"/>
      <c r="Q73" s="915">
        <v>318</v>
      </c>
      <c r="R73" s="914"/>
      <c r="S73" s="914"/>
      <c r="T73" s="914"/>
      <c r="U73" s="870"/>
      <c r="V73" s="913">
        <v>315</v>
      </c>
      <c r="W73" s="914"/>
      <c r="X73" s="914"/>
      <c r="Y73" s="914"/>
      <c r="Z73" s="870"/>
      <c r="AA73" s="913">
        <v>3</v>
      </c>
      <c r="AB73" s="914"/>
      <c r="AC73" s="914"/>
      <c r="AD73" s="914"/>
      <c r="AE73" s="870"/>
      <c r="AF73" s="913">
        <v>3</v>
      </c>
      <c r="AG73" s="914"/>
      <c r="AH73" s="914"/>
      <c r="AI73" s="914"/>
      <c r="AJ73" s="870"/>
      <c r="AK73" s="913">
        <v>226</v>
      </c>
      <c r="AL73" s="914"/>
      <c r="AM73" s="914"/>
      <c r="AN73" s="914"/>
      <c r="AO73" s="870"/>
      <c r="AP73" s="913" t="s">
        <v>523</v>
      </c>
      <c r="AQ73" s="914"/>
      <c r="AR73" s="914"/>
      <c r="AS73" s="914"/>
      <c r="AT73" s="870"/>
      <c r="AU73" s="913" t="s">
        <v>523</v>
      </c>
      <c r="AV73" s="914"/>
      <c r="AW73" s="914"/>
      <c r="AX73" s="914"/>
      <c r="AY73" s="870"/>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15">
      <c r="A74" s="238">
        <v>7</v>
      </c>
      <c r="B74" s="909" t="s">
        <v>607</v>
      </c>
      <c r="C74" s="910"/>
      <c r="D74" s="910"/>
      <c r="E74" s="910"/>
      <c r="F74" s="910"/>
      <c r="G74" s="910"/>
      <c r="H74" s="910"/>
      <c r="I74" s="910"/>
      <c r="J74" s="910"/>
      <c r="K74" s="910"/>
      <c r="L74" s="910"/>
      <c r="M74" s="910"/>
      <c r="N74" s="910"/>
      <c r="O74" s="910"/>
      <c r="P74" s="911"/>
      <c r="Q74" s="915">
        <v>292382</v>
      </c>
      <c r="R74" s="914"/>
      <c r="S74" s="914"/>
      <c r="T74" s="914"/>
      <c r="U74" s="870"/>
      <c r="V74" s="913">
        <v>292372</v>
      </c>
      <c r="W74" s="914"/>
      <c r="X74" s="914"/>
      <c r="Y74" s="914"/>
      <c r="Z74" s="870"/>
      <c r="AA74" s="913">
        <v>10</v>
      </c>
      <c r="AB74" s="914"/>
      <c r="AC74" s="914"/>
      <c r="AD74" s="914"/>
      <c r="AE74" s="870"/>
      <c r="AF74" s="913">
        <v>10</v>
      </c>
      <c r="AG74" s="914"/>
      <c r="AH74" s="914"/>
      <c r="AI74" s="914"/>
      <c r="AJ74" s="870"/>
      <c r="AK74" s="913">
        <v>8484</v>
      </c>
      <c r="AL74" s="914"/>
      <c r="AM74" s="914"/>
      <c r="AN74" s="914"/>
      <c r="AO74" s="870"/>
      <c r="AP74" s="913" t="s">
        <v>523</v>
      </c>
      <c r="AQ74" s="914"/>
      <c r="AR74" s="914"/>
      <c r="AS74" s="914"/>
      <c r="AT74" s="870"/>
      <c r="AU74" s="913" t="s">
        <v>523</v>
      </c>
      <c r="AV74" s="914"/>
      <c r="AW74" s="914"/>
      <c r="AX74" s="914"/>
      <c r="AY74" s="870"/>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15">
      <c r="A75" s="238">
        <v>8</v>
      </c>
      <c r="B75" s="909"/>
      <c r="C75" s="910"/>
      <c r="D75" s="910"/>
      <c r="E75" s="910"/>
      <c r="F75" s="910"/>
      <c r="G75" s="910"/>
      <c r="H75" s="910"/>
      <c r="I75" s="910"/>
      <c r="J75" s="910"/>
      <c r="K75" s="910"/>
      <c r="L75" s="910"/>
      <c r="M75" s="910"/>
      <c r="N75" s="910"/>
      <c r="O75" s="910"/>
      <c r="P75" s="911"/>
      <c r="Q75" s="915"/>
      <c r="R75" s="914"/>
      <c r="S75" s="914"/>
      <c r="T75" s="914"/>
      <c r="U75" s="870"/>
      <c r="V75" s="913"/>
      <c r="W75" s="914"/>
      <c r="X75" s="914"/>
      <c r="Y75" s="914"/>
      <c r="Z75" s="870"/>
      <c r="AA75" s="913"/>
      <c r="AB75" s="914"/>
      <c r="AC75" s="914"/>
      <c r="AD75" s="914"/>
      <c r="AE75" s="870"/>
      <c r="AF75" s="913"/>
      <c r="AG75" s="914"/>
      <c r="AH75" s="914"/>
      <c r="AI75" s="914"/>
      <c r="AJ75" s="870"/>
      <c r="AK75" s="913"/>
      <c r="AL75" s="914"/>
      <c r="AM75" s="914"/>
      <c r="AN75" s="914"/>
      <c r="AO75" s="870"/>
      <c r="AP75" s="913"/>
      <c r="AQ75" s="914"/>
      <c r="AR75" s="914"/>
      <c r="AS75" s="914"/>
      <c r="AT75" s="870"/>
      <c r="AU75" s="913"/>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15">
      <c r="A76" s="238">
        <v>9</v>
      </c>
      <c r="B76" s="909"/>
      <c r="C76" s="910"/>
      <c r="D76" s="910"/>
      <c r="E76" s="910"/>
      <c r="F76" s="910"/>
      <c r="G76" s="910"/>
      <c r="H76" s="910"/>
      <c r="I76" s="910"/>
      <c r="J76" s="910"/>
      <c r="K76" s="910"/>
      <c r="L76" s="910"/>
      <c r="M76" s="910"/>
      <c r="N76" s="910"/>
      <c r="O76" s="910"/>
      <c r="P76" s="911"/>
      <c r="Q76" s="915"/>
      <c r="R76" s="914"/>
      <c r="S76" s="914"/>
      <c r="T76" s="914"/>
      <c r="U76" s="870"/>
      <c r="V76" s="913"/>
      <c r="W76" s="914"/>
      <c r="X76" s="914"/>
      <c r="Y76" s="914"/>
      <c r="Z76" s="870"/>
      <c r="AA76" s="913"/>
      <c r="AB76" s="914"/>
      <c r="AC76" s="914"/>
      <c r="AD76" s="914"/>
      <c r="AE76" s="870"/>
      <c r="AF76" s="913"/>
      <c r="AG76" s="914"/>
      <c r="AH76" s="914"/>
      <c r="AI76" s="914"/>
      <c r="AJ76" s="870"/>
      <c r="AK76" s="913"/>
      <c r="AL76" s="914"/>
      <c r="AM76" s="914"/>
      <c r="AN76" s="914"/>
      <c r="AO76" s="870"/>
      <c r="AP76" s="913"/>
      <c r="AQ76" s="914"/>
      <c r="AR76" s="914"/>
      <c r="AS76" s="914"/>
      <c r="AT76" s="870"/>
      <c r="AU76" s="913"/>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15">
      <c r="A77" s="238">
        <v>10</v>
      </c>
      <c r="B77" s="909"/>
      <c r="C77" s="910"/>
      <c r="D77" s="910"/>
      <c r="E77" s="910"/>
      <c r="F77" s="910"/>
      <c r="G77" s="910"/>
      <c r="H77" s="910"/>
      <c r="I77" s="910"/>
      <c r="J77" s="910"/>
      <c r="K77" s="910"/>
      <c r="L77" s="910"/>
      <c r="M77" s="910"/>
      <c r="N77" s="910"/>
      <c r="O77" s="910"/>
      <c r="P77" s="911"/>
      <c r="Q77" s="915"/>
      <c r="R77" s="914"/>
      <c r="S77" s="914"/>
      <c r="T77" s="914"/>
      <c r="U77" s="870"/>
      <c r="V77" s="913"/>
      <c r="W77" s="914"/>
      <c r="X77" s="914"/>
      <c r="Y77" s="914"/>
      <c r="Z77" s="870"/>
      <c r="AA77" s="913"/>
      <c r="AB77" s="914"/>
      <c r="AC77" s="914"/>
      <c r="AD77" s="914"/>
      <c r="AE77" s="870"/>
      <c r="AF77" s="913"/>
      <c r="AG77" s="914"/>
      <c r="AH77" s="914"/>
      <c r="AI77" s="914"/>
      <c r="AJ77" s="870"/>
      <c r="AK77" s="913"/>
      <c r="AL77" s="914"/>
      <c r="AM77" s="914"/>
      <c r="AN77" s="914"/>
      <c r="AO77" s="870"/>
      <c r="AP77" s="913"/>
      <c r="AQ77" s="914"/>
      <c r="AR77" s="914"/>
      <c r="AS77" s="914"/>
      <c r="AT77" s="870"/>
      <c r="AU77" s="913"/>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15">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15">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15">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15">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15">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15">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15">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15">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15">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15">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
      <c r="A88" s="240" t="s">
        <v>396</v>
      </c>
      <c r="B88" s="825" t="s">
        <v>427</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5006</v>
      </c>
      <c r="AG88" s="880"/>
      <c r="AH88" s="880"/>
      <c r="AI88" s="880"/>
      <c r="AJ88" s="880"/>
      <c r="AK88" s="877"/>
      <c r="AL88" s="877"/>
      <c r="AM88" s="877"/>
      <c r="AN88" s="877"/>
      <c r="AO88" s="877"/>
      <c r="AP88" s="880">
        <v>2872</v>
      </c>
      <c r="AQ88" s="880"/>
      <c r="AR88" s="880"/>
      <c r="AS88" s="880"/>
      <c r="AT88" s="880"/>
      <c r="AU88" s="880" t="s">
        <v>600</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396</v>
      </c>
      <c r="BR102" s="825" t="s">
        <v>428</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1109</v>
      </c>
      <c r="CS102" s="888"/>
      <c r="CT102" s="888"/>
      <c r="CU102" s="888"/>
      <c r="CV102" s="927"/>
      <c r="CW102" s="926">
        <v>34</v>
      </c>
      <c r="CX102" s="888"/>
      <c r="CY102" s="888"/>
      <c r="CZ102" s="888"/>
      <c r="DA102" s="927"/>
      <c r="DB102" s="926" t="s">
        <v>600</v>
      </c>
      <c r="DC102" s="888"/>
      <c r="DD102" s="888"/>
      <c r="DE102" s="888"/>
      <c r="DF102" s="927"/>
      <c r="DG102" s="926" t="s">
        <v>600</v>
      </c>
      <c r="DH102" s="888"/>
      <c r="DI102" s="888"/>
      <c r="DJ102" s="888"/>
      <c r="DK102" s="927"/>
      <c r="DL102" s="926" t="s">
        <v>600</v>
      </c>
      <c r="DM102" s="888"/>
      <c r="DN102" s="888"/>
      <c r="DO102" s="888"/>
      <c r="DP102" s="927"/>
      <c r="DQ102" s="926" t="s">
        <v>600</v>
      </c>
      <c r="DR102" s="888"/>
      <c r="DS102" s="888"/>
      <c r="DT102" s="888"/>
      <c r="DU102" s="927"/>
      <c r="DV102" s="825"/>
      <c r="DW102" s="826"/>
      <c r="DX102" s="826"/>
      <c r="DY102" s="826"/>
      <c r="DZ102" s="950"/>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429</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430</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431</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432</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53" t="s">
        <v>433</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434</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15">
      <c r="A109" s="948" t="s">
        <v>435</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436</v>
      </c>
      <c r="AB109" s="929"/>
      <c r="AC109" s="929"/>
      <c r="AD109" s="929"/>
      <c r="AE109" s="930"/>
      <c r="AF109" s="928" t="s">
        <v>437</v>
      </c>
      <c r="AG109" s="929"/>
      <c r="AH109" s="929"/>
      <c r="AI109" s="929"/>
      <c r="AJ109" s="930"/>
      <c r="AK109" s="928" t="s">
        <v>310</v>
      </c>
      <c r="AL109" s="929"/>
      <c r="AM109" s="929"/>
      <c r="AN109" s="929"/>
      <c r="AO109" s="930"/>
      <c r="AP109" s="928" t="s">
        <v>438</v>
      </c>
      <c r="AQ109" s="929"/>
      <c r="AR109" s="929"/>
      <c r="AS109" s="929"/>
      <c r="AT109" s="931"/>
      <c r="AU109" s="948" t="s">
        <v>435</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436</v>
      </c>
      <c r="BR109" s="929"/>
      <c r="BS109" s="929"/>
      <c r="BT109" s="929"/>
      <c r="BU109" s="930"/>
      <c r="BV109" s="928" t="s">
        <v>437</v>
      </c>
      <c r="BW109" s="929"/>
      <c r="BX109" s="929"/>
      <c r="BY109" s="929"/>
      <c r="BZ109" s="930"/>
      <c r="CA109" s="928" t="s">
        <v>310</v>
      </c>
      <c r="CB109" s="929"/>
      <c r="CC109" s="929"/>
      <c r="CD109" s="929"/>
      <c r="CE109" s="930"/>
      <c r="CF109" s="949" t="s">
        <v>438</v>
      </c>
      <c r="CG109" s="949"/>
      <c r="CH109" s="949"/>
      <c r="CI109" s="949"/>
      <c r="CJ109" s="949"/>
      <c r="CK109" s="928" t="s">
        <v>439</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436</v>
      </c>
      <c r="DH109" s="929"/>
      <c r="DI109" s="929"/>
      <c r="DJ109" s="929"/>
      <c r="DK109" s="930"/>
      <c r="DL109" s="928" t="s">
        <v>437</v>
      </c>
      <c r="DM109" s="929"/>
      <c r="DN109" s="929"/>
      <c r="DO109" s="929"/>
      <c r="DP109" s="930"/>
      <c r="DQ109" s="928" t="s">
        <v>310</v>
      </c>
      <c r="DR109" s="929"/>
      <c r="DS109" s="929"/>
      <c r="DT109" s="929"/>
      <c r="DU109" s="930"/>
      <c r="DV109" s="928" t="s">
        <v>438</v>
      </c>
      <c r="DW109" s="929"/>
      <c r="DX109" s="929"/>
      <c r="DY109" s="929"/>
      <c r="DZ109" s="931"/>
    </row>
    <row r="110" spans="1:131" s="230" customFormat="1" ht="26.25" customHeight="1" x14ac:dyDescent="0.15">
      <c r="A110" s="932" t="s">
        <v>440</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2092552</v>
      </c>
      <c r="AB110" s="936"/>
      <c r="AC110" s="936"/>
      <c r="AD110" s="936"/>
      <c r="AE110" s="937"/>
      <c r="AF110" s="938">
        <v>2108195</v>
      </c>
      <c r="AG110" s="936"/>
      <c r="AH110" s="936"/>
      <c r="AI110" s="936"/>
      <c r="AJ110" s="937"/>
      <c r="AK110" s="938">
        <v>2211915</v>
      </c>
      <c r="AL110" s="936"/>
      <c r="AM110" s="936"/>
      <c r="AN110" s="936"/>
      <c r="AO110" s="937"/>
      <c r="AP110" s="939">
        <v>16.5</v>
      </c>
      <c r="AQ110" s="940"/>
      <c r="AR110" s="940"/>
      <c r="AS110" s="940"/>
      <c r="AT110" s="941"/>
      <c r="AU110" s="942" t="s">
        <v>75</v>
      </c>
      <c r="AV110" s="943"/>
      <c r="AW110" s="943"/>
      <c r="AX110" s="943"/>
      <c r="AY110" s="943"/>
      <c r="AZ110" s="965" t="s">
        <v>441</v>
      </c>
      <c r="BA110" s="933"/>
      <c r="BB110" s="933"/>
      <c r="BC110" s="933"/>
      <c r="BD110" s="933"/>
      <c r="BE110" s="933"/>
      <c r="BF110" s="933"/>
      <c r="BG110" s="933"/>
      <c r="BH110" s="933"/>
      <c r="BI110" s="933"/>
      <c r="BJ110" s="933"/>
      <c r="BK110" s="933"/>
      <c r="BL110" s="933"/>
      <c r="BM110" s="933"/>
      <c r="BN110" s="933"/>
      <c r="BO110" s="933"/>
      <c r="BP110" s="934"/>
      <c r="BQ110" s="966">
        <v>20729109</v>
      </c>
      <c r="BR110" s="967"/>
      <c r="BS110" s="967"/>
      <c r="BT110" s="967"/>
      <c r="BU110" s="967"/>
      <c r="BV110" s="967">
        <v>20402876</v>
      </c>
      <c r="BW110" s="967"/>
      <c r="BX110" s="967"/>
      <c r="BY110" s="967"/>
      <c r="BZ110" s="967"/>
      <c r="CA110" s="967">
        <v>20463554</v>
      </c>
      <c r="CB110" s="967"/>
      <c r="CC110" s="967"/>
      <c r="CD110" s="967"/>
      <c r="CE110" s="967"/>
      <c r="CF110" s="980">
        <v>152.5</v>
      </c>
      <c r="CG110" s="981"/>
      <c r="CH110" s="981"/>
      <c r="CI110" s="981"/>
      <c r="CJ110" s="981"/>
      <c r="CK110" s="982" t="s">
        <v>442</v>
      </c>
      <c r="CL110" s="983"/>
      <c r="CM110" s="965" t="s">
        <v>443</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1620260</v>
      </c>
      <c r="DH110" s="967"/>
      <c r="DI110" s="967"/>
      <c r="DJ110" s="967"/>
      <c r="DK110" s="967"/>
      <c r="DL110" s="967" t="s">
        <v>444</v>
      </c>
      <c r="DM110" s="967"/>
      <c r="DN110" s="967"/>
      <c r="DO110" s="967"/>
      <c r="DP110" s="967"/>
      <c r="DQ110" s="967">
        <v>373725</v>
      </c>
      <c r="DR110" s="967"/>
      <c r="DS110" s="967"/>
      <c r="DT110" s="967"/>
      <c r="DU110" s="967"/>
      <c r="DV110" s="968">
        <v>2.8</v>
      </c>
      <c r="DW110" s="968"/>
      <c r="DX110" s="968"/>
      <c r="DY110" s="968"/>
      <c r="DZ110" s="969"/>
    </row>
    <row r="111" spans="1:131" s="230" customFormat="1" ht="26.25" customHeight="1" x14ac:dyDescent="0.15">
      <c r="A111" s="970" t="s">
        <v>445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446</v>
      </c>
      <c r="AB111" s="974"/>
      <c r="AC111" s="974"/>
      <c r="AD111" s="974"/>
      <c r="AE111" s="975"/>
      <c r="AF111" s="976" t="s">
        <v>444</v>
      </c>
      <c r="AG111" s="974"/>
      <c r="AH111" s="974"/>
      <c r="AI111" s="974"/>
      <c r="AJ111" s="975"/>
      <c r="AK111" s="976" t="s">
        <v>418</v>
      </c>
      <c r="AL111" s="974"/>
      <c r="AM111" s="974"/>
      <c r="AN111" s="974"/>
      <c r="AO111" s="975"/>
      <c r="AP111" s="977" t="s">
        <v>447</v>
      </c>
      <c r="AQ111" s="978"/>
      <c r="AR111" s="978"/>
      <c r="AS111" s="978"/>
      <c r="AT111" s="979"/>
      <c r="AU111" s="944"/>
      <c r="AV111" s="945"/>
      <c r="AW111" s="945"/>
      <c r="AX111" s="945"/>
      <c r="AY111" s="945"/>
      <c r="AZ111" s="958" t="s">
        <v>448</v>
      </c>
      <c r="BA111" s="959"/>
      <c r="BB111" s="959"/>
      <c r="BC111" s="959"/>
      <c r="BD111" s="959"/>
      <c r="BE111" s="959"/>
      <c r="BF111" s="959"/>
      <c r="BG111" s="959"/>
      <c r="BH111" s="959"/>
      <c r="BI111" s="959"/>
      <c r="BJ111" s="959"/>
      <c r="BK111" s="959"/>
      <c r="BL111" s="959"/>
      <c r="BM111" s="959"/>
      <c r="BN111" s="959"/>
      <c r="BO111" s="959"/>
      <c r="BP111" s="960"/>
      <c r="BQ111" s="961">
        <v>1807009</v>
      </c>
      <c r="BR111" s="962"/>
      <c r="BS111" s="962"/>
      <c r="BT111" s="962"/>
      <c r="BU111" s="962"/>
      <c r="BV111" s="962">
        <v>149571</v>
      </c>
      <c r="BW111" s="962"/>
      <c r="BX111" s="962"/>
      <c r="BY111" s="962"/>
      <c r="BZ111" s="962"/>
      <c r="CA111" s="962">
        <v>489521</v>
      </c>
      <c r="CB111" s="962"/>
      <c r="CC111" s="962"/>
      <c r="CD111" s="962"/>
      <c r="CE111" s="962"/>
      <c r="CF111" s="956">
        <v>3.6</v>
      </c>
      <c r="CG111" s="957"/>
      <c r="CH111" s="957"/>
      <c r="CI111" s="957"/>
      <c r="CJ111" s="957"/>
      <c r="CK111" s="984"/>
      <c r="CL111" s="985"/>
      <c r="CM111" s="958" t="s">
        <v>449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450</v>
      </c>
      <c r="DH111" s="962"/>
      <c r="DI111" s="962"/>
      <c r="DJ111" s="962"/>
      <c r="DK111" s="962"/>
      <c r="DL111" s="962" t="s">
        <v>451</v>
      </c>
      <c r="DM111" s="962"/>
      <c r="DN111" s="962"/>
      <c r="DO111" s="962"/>
      <c r="DP111" s="962"/>
      <c r="DQ111" s="962" t="s">
        <v>447</v>
      </c>
      <c r="DR111" s="962"/>
      <c r="DS111" s="962"/>
      <c r="DT111" s="962"/>
      <c r="DU111" s="962"/>
      <c r="DV111" s="963" t="s">
        <v>446</v>
      </c>
      <c r="DW111" s="963"/>
      <c r="DX111" s="963"/>
      <c r="DY111" s="963"/>
      <c r="DZ111" s="964"/>
    </row>
    <row r="112" spans="1:131" s="230" customFormat="1" ht="26.25" customHeight="1" x14ac:dyDescent="0.15">
      <c r="A112" s="988" t="s">
        <v>452</v>
      </c>
      <c r="B112" s="989"/>
      <c r="C112" s="959" t="s">
        <v>453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454</v>
      </c>
      <c r="AB112" s="995"/>
      <c r="AC112" s="995"/>
      <c r="AD112" s="995"/>
      <c r="AE112" s="996"/>
      <c r="AF112" s="997" t="s">
        <v>446</v>
      </c>
      <c r="AG112" s="995"/>
      <c r="AH112" s="995"/>
      <c r="AI112" s="995"/>
      <c r="AJ112" s="996"/>
      <c r="AK112" s="997" t="s">
        <v>450</v>
      </c>
      <c r="AL112" s="995"/>
      <c r="AM112" s="995"/>
      <c r="AN112" s="995"/>
      <c r="AO112" s="996"/>
      <c r="AP112" s="998" t="s">
        <v>447</v>
      </c>
      <c r="AQ112" s="999"/>
      <c r="AR112" s="999"/>
      <c r="AS112" s="999"/>
      <c r="AT112" s="1000"/>
      <c r="AU112" s="944"/>
      <c r="AV112" s="945"/>
      <c r="AW112" s="945"/>
      <c r="AX112" s="945"/>
      <c r="AY112" s="945"/>
      <c r="AZ112" s="958" t="s">
        <v>455</v>
      </c>
      <c r="BA112" s="959"/>
      <c r="BB112" s="959"/>
      <c r="BC112" s="959"/>
      <c r="BD112" s="959"/>
      <c r="BE112" s="959"/>
      <c r="BF112" s="959"/>
      <c r="BG112" s="959"/>
      <c r="BH112" s="959"/>
      <c r="BI112" s="959"/>
      <c r="BJ112" s="959"/>
      <c r="BK112" s="959"/>
      <c r="BL112" s="959"/>
      <c r="BM112" s="959"/>
      <c r="BN112" s="959"/>
      <c r="BO112" s="959"/>
      <c r="BP112" s="960"/>
      <c r="BQ112" s="961">
        <v>9214725</v>
      </c>
      <c r="BR112" s="962"/>
      <c r="BS112" s="962"/>
      <c r="BT112" s="962"/>
      <c r="BU112" s="962"/>
      <c r="BV112" s="962">
        <v>9426095</v>
      </c>
      <c r="BW112" s="962"/>
      <c r="BX112" s="962"/>
      <c r="BY112" s="962"/>
      <c r="BZ112" s="962"/>
      <c r="CA112" s="962">
        <v>9656121</v>
      </c>
      <c r="CB112" s="962"/>
      <c r="CC112" s="962"/>
      <c r="CD112" s="962"/>
      <c r="CE112" s="962"/>
      <c r="CF112" s="956">
        <v>71.900000000000006</v>
      </c>
      <c r="CG112" s="957"/>
      <c r="CH112" s="957"/>
      <c r="CI112" s="957"/>
      <c r="CJ112" s="957"/>
      <c r="CK112" s="984"/>
      <c r="CL112" s="985"/>
      <c r="CM112" s="958" t="s">
        <v>456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444</v>
      </c>
      <c r="DH112" s="962"/>
      <c r="DI112" s="962"/>
      <c r="DJ112" s="962"/>
      <c r="DK112" s="962"/>
      <c r="DL112" s="962" t="s">
        <v>444</v>
      </c>
      <c r="DM112" s="962"/>
      <c r="DN112" s="962"/>
      <c r="DO112" s="962"/>
      <c r="DP112" s="962"/>
      <c r="DQ112" s="962" t="s">
        <v>447</v>
      </c>
      <c r="DR112" s="962"/>
      <c r="DS112" s="962"/>
      <c r="DT112" s="962"/>
      <c r="DU112" s="962"/>
      <c r="DV112" s="963" t="s">
        <v>451</v>
      </c>
      <c r="DW112" s="963"/>
      <c r="DX112" s="963"/>
      <c r="DY112" s="963"/>
      <c r="DZ112" s="964"/>
    </row>
    <row r="113" spans="1:130" s="230" customFormat="1" ht="26.25" customHeight="1" x14ac:dyDescent="0.15">
      <c r="A113" s="990"/>
      <c r="B113" s="991"/>
      <c r="C113" s="959" t="s">
        <v>457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675246</v>
      </c>
      <c r="AB113" s="974"/>
      <c r="AC113" s="974"/>
      <c r="AD113" s="974"/>
      <c r="AE113" s="975"/>
      <c r="AF113" s="976">
        <v>670835</v>
      </c>
      <c r="AG113" s="974"/>
      <c r="AH113" s="974"/>
      <c r="AI113" s="974"/>
      <c r="AJ113" s="975"/>
      <c r="AK113" s="976">
        <v>675584</v>
      </c>
      <c r="AL113" s="974"/>
      <c r="AM113" s="974"/>
      <c r="AN113" s="974"/>
      <c r="AO113" s="975"/>
      <c r="AP113" s="977">
        <v>5</v>
      </c>
      <c r="AQ113" s="978"/>
      <c r="AR113" s="978"/>
      <c r="AS113" s="978"/>
      <c r="AT113" s="979"/>
      <c r="AU113" s="944"/>
      <c r="AV113" s="945"/>
      <c r="AW113" s="945"/>
      <c r="AX113" s="945"/>
      <c r="AY113" s="945"/>
      <c r="AZ113" s="958" t="s">
        <v>458</v>
      </c>
      <c r="BA113" s="959"/>
      <c r="BB113" s="959"/>
      <c r="BC113" s="959"/>
      <c r="BD113" s="959"/>
      <c r="BE113" s="959"/>
      <c r="BF113" s="959"/>
      <c r="BG113" s="959"/>
      <c r="BH113" s="959"/>
      <c r="BI113" s="959"/>
      <c r="BJ113" s="959"/>
      <c r="BK113" s="959"/>
      <c r="BL113" s="959"/>
      <c r="BM113" s="959"/>
      <c r="BN113" s="959"/>
      <c r="BO113" s="959"/>
      <c r="BP113" s="960"/>
      <c r="BQ113" s="961" t="s">
        <v>447</v>
      </c>
      <c r="BR113" s="962"/>
      <c r="BS113" s="962"/>
      <c r="BT113" s="962"/>
      <c r="BU113" s="962"/>
      <c r="BV113" s="962" t="s">
        <v>446</v>
      </c>
      <c r="BW113" s="962"/>
      <c r="BX113" s="962"/>
      <c r="BY113" s="962"/>
      <c r="BZ113" s="962"/>
      <c r="CA113" s="962" t="s">
        <v>444</v>
      </c>
      <c r="CB113" s="962"/>
      <c r="CC113" s="962"/>
      <c r="CD113" s="962"/>
      <c r="CE113" s="962"/>
      <c r="CF113" s="956" t="s">
        <v>447</v>
      </c>
      <c r="CG113" s="957"/>
      <c r="CH113" s="957"/>
      <c r="CI113" s="957"/>
      <c r="CJ113" s="957"/>
      <c r="CK113" s="984"/>
      <c r="CL113" s="985"/>
      <c r="CM113" s="958" t="s">
        <v>459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454</v>
      </c>
      <c r="DH113" s="995"/>
      <c r="DI113" s="995"/>
      <c r="DJ113" s="995"/>
      <c r="DK113" s="996"/>
      <c r="DL113" s="997" t="s">
        <v>450</v>
      </c>
      <c r="DM113" s="995"/>
      <c r="DN113" s="995"/>
      <c r="DO113" s="995"/>
      <c r="DP113" s="996"/>
      <c r="DQ113" s="997" t="s">
        <v>450</v>
      </c>
      <c r="DR113" s="995"/>
      <c r="DS113" s="995"/>
      <c r="DT113" s="995"/>
      <c r="DU113" s="996"/>
      <c r="DV113" s="998" t="s">
        <v>446</v>
      </c>
      <c r="DW113" s="999"/>
      <c r="DX113" s="999"/>
      <c r="DY113" s="999"/>
      <c r="DZ113" s="1000"/>
    </row>
    <row r="114" spans="1:130" s="230" customFormat="1" ht="26.25" customHeight="1" x14ac:dyDescent="0.15">
      <c r="A114" s="990"/>
      <c r="B114" s="991"/>
      <c r="C114" s="959" t="s">
        <v>460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447</v>
      </c>
      <c r="AB114" s="995"/>
      <c r="AC114" s="995"/>
      <c r="AD114" s="995"/>
      <c r="AE114" s="996"/>
      <c r="AF114" s="997" t="s">
        <v>444</v>
      </c>
      <c r="AG114" s="995"/>
      <c r="AH114" s="995"/>
      <c r="AI114" s="995"/>
      <c r="AJ114" s="996"/>
      <c r="AK114" s="997" t="s">
        <v>444</v>
      </c>
      <c r="AL114" s="995"/>
      <c r="AM114" s="995"/>
      <c r="AN114" s="995"/>
      <c r="AO114" s="996"/>
      <c r="AP114" s="998" t="s">
        <v>447</v>
      </c>
      <c r="AQ114" s="999"/>
      <c r="AR114" s="999"/>
      <c r="AS114" s="999"/>
      <c r="AT114" s="1000"/>
      <c r="AU114" s="944"/>
      <c r="AV114" s="945"/>
      <c r="AW114" s="945"/>
      <c r="AX114" s="945"/>
      <c r="AY114" s="945"/>
      <c r="AZ114" s="958" t="s">
        <v>461</v>
      </c>
      <c r="BA114" s="959"/>
      <c r="BB114" s="959"/>
      <c r="BC114" s="959"/>
      <c r="BD114" s="959"/>
      <c r="BE114" s="959"/>
      <c r="BF114" s="959"/>
      <c r="BG114" s="959"/>
      <c r="BH114" s="959"/>
      <c r="BI114" s="959"/>
      <c r="BJ114" s="959"/>
      <c r="BK114" s="959"/>
      <c r="BL114" s="959"/>
      <c r="BM114" s="959"/>
      <c r="BN114" s="959"/>
      <c r="BO114" s="959"/>
      <c r="BP114" s="960"/>
      <c r="BQ114" s="961">
        <v>3983222</v>
      </c>
      <c r="BR114" s="962"/>
      <c r="BS114" s="962"/>
      <c r="BT114" s="962"/>
      <c r="BU114" s="962"/>
      <c r="BV114" s="962">
        <v>4126191</v>
      </c>
      <c r="BW114" s="962"/>
      <c r="BX114" s="962"/>
      <c r="BY114" s="962"/>
      <c r="BZ114" s="962"/>
      <c r="CA114" s="962">
        <v>4260893</v>
      </c>
      <c r="CB114" s="962"/>
      <c r="CC114" s="962"/>
      <c r="CD114" s="962"/>
      <c r="CE114" s="962"/>
      <c r="CF114" s="956">
        <v>31.7</v>
      </c>
      <c r="CG114" s="957"/>
      <c r="CH114" s="957"/>
      <c r="CI114" s="957"/>
      <c r="CJ114" s="957"/>
      <c r="CK114" s="984"/>
      <c r="CL114" s="985"/>
      <c r="CM114" s="958" t="s">
        <v>462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444</v>
      </c>
      <c r="DH114" s="995"/>
      <c r="DI114" s="995"/>
      <c r="DJ114" s="995"/>
      <c r="DK114" s="996"/>
      <c r="DL114" s="997" t="s">
        <v>444</v>
      </c>
      <c r="DM114" s="995"/>
      <c r="DN114" s="995"/>
      <c r="DO114" s="995"/>
      <c r="DP114" s="996"/>
      <c r="DQ114" s="997" t="s">
        <v>444</v>
      </c>
      <c r="DR114" s="995"/>
      <c r="DS114" s="995"/>
      <c r="DT114" s="995"/>
      <c r="DU114" s="996"/>
      <c r="DV114" s="998" t="s">
        <v>393</v>
      </c>
      <c r="DW114" s="999"/>
      <c r="DX114" s="999"/>
      <c r="DY114" s="999"/>
      <c r="DZ114" s="1000"/>
    </row>
    <row r="115" spans="1:130" s="230" customFormat="1" ht="26.25" customHeight="1" x14ac:dyDescent="0.15">
      <c r="A115" s="990"/>
      <c r="B115" s="991"/>
      <c r="C115" s="959" t="s">
        <v>463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36464</v>
      </c>
      <c r="AB115" s="974"/>
      <c r="AC115" s="974"/>
      <c r="AD115" s="974"/>
      <c r="AE115" s="975"/>
      <c r="AF115" s="976">
        <v>32208</v>
      </c>
      <c r="AG115" s="974"/>
      <c r="AH115" s="974"/>
      <c r="AI115" s="974"/>
      <c r="AJ115" s="975"/>
      <c r="AK115" s="976">
        <v>45274</v>
      </c>
      <c r="AL115" s="974"/>
      <c r="AM115" s="974"/>
      <c r="AN115" s="974"/>
      <c r="AO115" s="975"/>
      <c r="AP115" s="977">
        <v>0.3</v>
      </c>
      <c r="AQ115" s="978"/>
      <c r="AR115" s="978"/>
      <c r="AS115" s="978"/>
      <c r="AT115" s="979"/>
      <c r="AU115" s="944"/>
      <c r="AV115" s="945"/>
      <c r="AW115" s="945"/>
      <c r="AX115" s="945"/>
      <c r="AY115" s="945"/>
      <c r="AZ115" s="958" t="s">
        <v>464</v>
      </c>
      <c r="BA115" s="959"/>
      <c r="BB115" s="959"/>
      <c r="BC115" s="959"/>
      <c r="BD115" s="959"/>
      <c r="BE115" s="959"/>
      <c r="BF115" s="959"/>
      <c r="BG115" s="959"/>
      <c r="BH115" s="959"/>
      <c r="BI115" s="959"/>
      <c r="BJ115" s="959"/>
      <c r="BK115" s="959"/>
      <c r="BL115" s="959"/>
      <c r="BM115" s="959"/>
      <c r="BN115" s="959"/>
      <c r="BO115" s="959"/>
      <c r="BP115" s="960"/>
      <c r="BQ115" s="961">
        <v>6440</v>
      </c>
      <c r="BR115" s="962"/>
      <c r="BS115" s="962"/>
      <c r="BT115" s="962"/>
      <c r="BU115" s="962"/>
      <c r="BV115" s="962" t="s">
        <v>451</v>
      </c>
      <c r="BW115" s="962"/>
      <c r="BX115" s="962"/>
      <c r="BY115" s="962"/>
      <c r="BZ115" s="962"/>
      <c r="CA115" s="962">
        <v>1251</v>
      </c>
      <c r="CB115" s="962"/>
      <c r="CC115" s="962"/>
      <c r="CD115" s="962"/>
      <c r="CE115" s="962"/>
      <c r="CF115" s="956">
        <v>0</v>
      </c>
      <c r="CG115" s="957"/>
      <c r="CH115" s="957"/>
      <c r="CI115" s="957"/>
      <c r="CJ115" s="957"/>
      <c r="CK115" s="984"/>
      <c r="CL115" s="985"/>
      <c r="CM115" s="958" t="s">
        <v>465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444</v>
      </c>
      <c r="DH115" s="995"/>
      <c r="DI115" s="995"/>
      <c r="DJ115" s="995"/>
      <c r="DK115" s="996"/>
      <c r="DL115" s="997" t="s">
        <v>447</v>
      </c>
      <c r="DM115" s="995"/>
      <c r="DN115" s="995"/>
      <c r="DO115" s="995"/>
      <c r="DP115" s="996"/>
      <c r="DQ115" s="997" t="s">
        <v>444</v>
      </c>
      <c r="DR115" s="995"/>
      <c r="DS115" s="995"/>
      <c r="DT115" s="995"/>
      <c r="DU115" s="996"/>
      <c r="DV115" s="998" t="s">
        <v>447</v>
      </c>
      <c r="DW115" s="999"/>
      <c r="DX115" s="999"/>
      <c r="DY115" s="999"/>
      <c r="DZ115" s="1000"/>
    </row>
    <row r="116" spans="1:130" s="230" customFormat="1" ht="26.25" customHeight="1" x14ac:dyDescent="0.15">
      <c r="A116" s="992"/>
      <c r="B116" s="993"/>
      <c r="C116" s="1001" t="s">
        <v>466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444</v>
      </c>
      <c r="AB116" s="995"/>
      <c r="AC116" s="995"/>
      <c r="AD116" s="995"/>
      <c r="AE116" s="996"/>
      <c r="AF116" s="997" t="s">
        <v>450</v>
      </c>
      <c r="AG116" s="995"/>
      <c r="AH116" s="995"/>
      <c r="AI116" s="995"/>
      <c r="AJ116" s="996"/>
      <c r="AK116" s="997" t="s">
        <v>454</v>
      </c>
      <c r="AL116" s="995"/>
      <c r="AM116" s="995"/>
      <c r="AN116" s="995"/>
      <c r="AO116" s="996"/>
      <c r="AP116" s="998" t="s">
        <v>444</v>
      </c>
      <c r="AQ116" s="999"/>
      <c r="AR116" s="999"/>
      <c r="AS116" s="999"/>
      <c r="AT116" s="1000"/>
      <c r="AU116" s="944"/>
      <c r="AV116" s="945"/>
      <c r="AW116" s="945"/>
      <c r="AX116" s="945"/>
      <c r="AY116" s="945"/>
      <c r="AZ116" s="1003" t="s">
        <v>467</v>
      </c>
      <c r="BA116" s="1004"/>
      <c r="BB116" s="1004"/>
      <c r="BC116" s="1004"/>
      <c r="BD116" s="1004"/>
      <c r="BE116" s="1004"/>
      <c r="BF116" s="1004"/>
      <c r="BG116" s="1004"/>
      <c r="BH116" s="1004"/>
      <c r="BI116" s="1004"/>
      <c r="BJ116" s="1004"/>
      <c r="BK116" s="1004"/>
      <c r="BL116" s="1004"/>
      <c r="BM116" s="1004"/>
      <c r="BN116" s="1004"/>
      <c r="BO116" s="1004"/>
      <c r="BP116" s="1005"/>
      <c r="BQ116" s="961" t="s">
        <v>454</v>
      </c>
      <c r="BR116" s="962"/>
      <c r="BS116" s="962"/>
      <c r="BT116" s="962"/>
      <c r="BU116" s="962"/>
      <c r="BV116" s="962" t="s">
        <v>444</v>
      </c>
      <c r="BW116" s="962"/>
      <c r="BX116" s="962"/>
      <c r="BY116" s="962"/>
      <c r="BZ116" s="962"/>
      <c r="CA116" s="962" t="s">
        <v>444</v>
      </c>
      <c r="CB116" s="962"/>
      <c r="CC116" s="962"/>
      <c r="CD116" s="962"/>
      <c r="CE116" s="962"/>
      <c r="CF116" s="956" t="s">
        <v>393</v>
      </c>
      <c r="CG116" s="957"/>
      <c r="CH116" s="957"/>
      <c r="CI116" s="957"/>
      <c r="CJ116" s="957"/>
      <c r="CK116" s="984"/>
      <c r="CL116" s="985"/>
      <c r="CM116" s="958" t="s">
        <v>468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444</v>
      </c>
      <c r="DH116" s="995"/>
      <c r="DI116" s="995"/>
      <c r="DJ116" s="995"/>
      <c r="DK116" s="996"/>
      <c r="DL116" s="997" t="s">
        <v>446</v>
      </c>
      <c r="DM116" s="995"/>
      <c r="DN116" s="995"/>
      <c r="DO116" s="995"/>
      <c r="DP116" s="996"/>
      <c r="DQ116" s="997" t="s">
        <v>446</v>
      </c>
      <c r="DR116" s="995"/>
      <c r="DS116" s="995"/>
      <c r="DT116" s="995"/>
      <c r="DU116" s="996"/>
      <c r="DV116" s="998" t="s">
        <v>450</v>
      </c>
      <c r="DW116" s="999"/>
      <c r="DX116" s="999"/>
      <c r="DY116" s="999"/>
      <c r="DZ116" s="1000"/>
    </row>
    <row r="117" spans="1:130" s="230" customFormat="1" ht="26.25" customHeight="1" x14ac:dyDescent="0.15">
      <c r="A117" s="948" t="s">
        <v>189</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469</v>
      </c>
      <c r="Z117" s="930"/>
      <c r="AA117" s="1014">
        <v>2804262</v>
      </c>
      <c r="AB117" s="1015"/>
      <c r="AC117" s="1015"/>
      <c r="AD117" s="1015"/>
      <c r="AE117" s="1016"/>
      <c r="AF117" s="1017">
        <v>2811238</v>
      </c>
      <c r="AG117" s="1015"/>
      <c r="AH117" s="1015"/>
      <c r="AI117" s="1015"/>
      <c r="AJ117" s="1016"/>
      <c r="AK117" s="1017">
        <v>2932773</v>
      </c>
      <c r="AL117" s="1015"/>
      <c r="AM117" s="1015"/>
      <c r="AN117" s="1015"/>
      <c r="AO117" s="1016"/>
      <c r="AP117" s="1018"/>
      <c r="AQ117" s="1019"/>
      <c r="AR117" s="1019"/>
      <c r="AS117" s="1019"/>
      <c r="AT117" s="1020"/>
      <c r="AU117" s="944"/>
      <c r="AV117" s="945"/>
      <c r="AW117" s="945"/>
      <c r="AX117" s="945"/>
      <c r="AY117" s="945"/>
      <c r="AZ117" s="1010" t="s">
        <v>470</v>
      </c>
      <c r="BA117" s="1011"/>
      <c r="BB117" s="1011"/>
      <c r="BC117" s="1011"/>
      <c r="BD117" s="1011"/>
      <c r="BE117" s="1011"/>
      <c r="BF117" s="1011"/>
      <c r="BG117" s="1011"/>
      <c r="BH117" s="1011"/>
      <c r="BI117" s="1011"/>
      <c r="BJ117" s="1011"/>
      <c r="BK117" s="1011"/>
      <c r="BL117" s="1011"/>
      <c r="BM117" s="1011"/>
      <c r="BN117" s="1011"/>
      <c r="BO117" s="1011"/>
      <c r="BP117" s="1012"/>
      <c r="BQ117" s="961" t="s">
        <v>446</v>
      </c>
      <c r="BR117" s="962"/>
      <c r="BS117" s="962"/>
      <c r="BT117" s="962"/>
      <c r="BU117" s="962"/>
      <c r="BV117" s="962" t="s">
        <v>444</v>
      </c>
      <c r="BW117" s="962"/>
      <c r="BX117" s="962"/>
      <c r="BY117" s="962"/>
      <c r="BZ117" s="962"/>
      <c r="CA117" s="962" t="s">
        <v>450</v>
      </c>
      <c r="CB117" s="962"/>
      <c r="CC117" s="962"/>
      <c r="CD117" s="962"/>
      <c r="CE117" s="962"/>
      <c r="CF117" s="956" t="s">
        <v>444</v>
      </c>
      <c r="CG117" s="957"/>
      <c r="CH117" s="957"/>
      <c r="CI117" s="957"/>
      <c r="CJ117" s="957"/>
      <c r="CK117" s="984"/>
      <c r="CL117" s="985"/>
      <c r="CM117" s="958" t="s">
        <v>471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446</v>
      </c>
      <c r="DH117" s="995"/>
      <c r="DI117" s="995"/>
      <c r="DJ117" s="995"/>
      <c r="DK117" s="996"/>
      <c r="DL117" s="997" t="s">
        <v>444</v>
      </c>
      <c r="DM117" s="995"/>
      <c r="DN117" s="995"/>
      <c r="DO117" s="995"/>
      <c r="DP117" s="996"/>
      <c r="DQ117" s="997" t="s">
        <v>418</v>
      </c>
      <c r="DR117" s="995"/>
      <c r="DS117" s="995"/>
      <c r="DT117" s="995"/>
      <c r="DU117" s="996"/>
      <c r="DV117" s="998" t="s">
        <v>444</v>
      </c>
      <c r="DW117" s="999"/>
      <c r="DX117" s="999"/>
      <c r="DY117" s="999"/>
      <c r="DZ117" s="1000"/>
    </row>
    <row r="118" spans="1:130" s="230" customFormat="1" ht="26.25" customHeight="1" x14ac:dyDescent="0.15">
      <c r="A118" s="948" t="s">
        <v>439</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436</v>
      </c>
      <c r="AB118" s="929"/>
      <c r="AC118" s="929"/>
      <c r="AD118" s="929"/>
      <c r="AE118" s="930"/>
      <c r="AF118" s="928" t="s">
        <v>437</v>
      </c>
      <c r="AG118" s="929"/>
      <c r="AH118" s="929"/>
      <c r="AI118" s="929"/>
      <c r="AJ118" s="930"/>
      <c r="AK118" s="928" t="s">
        <v>310</v>
      </c>
      <c r="AL118" s="929"/>
      <c r="AM118" s="929"/>
      <c r="AN118" s="929"/>
      <c r="AO118" s="930"/>
      <c r="AP118" s="1006" t="s">
        <v>438</v>
      </c>
      <c r="AQ118" s="1007"/>
      <c r="AR118" s="1007"/>
      <c r="AS118" s="1007"/>
      <c r="AT118" s="1008"/>
      <c r="AU118" s="944"/>
      <c r="AV118" s="945"/>
      <c r="AW118" s="945"/>
      <c r="AX118" s="945"/>
      <c r="AY118" s="945"/>
      <c r="AZ118" s="1009" t="s">
        <v>472</v>
      </c>
      <c r="BA118" s="1001"/>
      <c r="BB118" s="1001"/>
      <c r="BC118" s="1001"/>
      <c r="BD118" s="1001"/>
      <c r="BE118" s="1001"/>
      <c r="BF118" s="1001"/>
      <c r="BG118" s="1001"/>
      <c r="BH118" s="1001"/>
      <c r="BI118" s="1001"/>
      <c r="BJ118" s="1001"/>
      <c r="BK118" s="1001"/>
      <c r="BL118" s="1001"/>
      <c r="BM118" s="1001"/>
      <c r="BN118" s="1001"/>
      <c r="BO118" s="1001"/>
      <c r="BP118" s="1002"/>
      <c r="BQ118" s="1035" t="s">
        <v>447</v>
      </c>
      <c r="BR118" s="1036"/>
      <c r="BS118" s="1036"/>
      <c r="BT118" s="1036"/>
      <c r="BU118" s="1036"/>
      <c r="BV118" s="1036" t="s">
        <v>444</v>
      </c>
      <c r="BW118" s="1036"/>
      <c r="BX118" s="1036"/>
      <c r="BY118" s="1036"/>
      <c r="BZ118" s="1036"/>
      <c r="CA118" s="1036" t="s">
        <v>444</v>
      </c>
      <c r="CB118" s="1036"/>
      <c r="CC118" s="1036"/>
      <c r="CD118" s="1036"/>
      <c r="CE118" s="1036"/>
      <c r="CF118" s="956" t="s">
        <v>444</v>
      </c>
      <c r="CG118" s="957"/>
      <c r="CH118" s="957"/>
      <c r="CI118" s="957"/>
      <c r="CJ118" s="957"/>
      <c r="CK118" s="984"/>
      <c r="CL118" s="985"/>
      <c r="CM118" s="958" t="s">
        <v>473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444</v>
      </c>
      <c r="DH118" s="995"/>
      <c r="DI118" s="995"/>
      <c r="DJ118" s="995"/>
      <c r="DK118" s="996"/>
      <c r="DL118" s="997" t="s">
        <v>446</v>
      </c>
      <c r="DM118" s="995"/>
      <c r="DN118" s="995"/>
      <c r="DO118" s="995"/>
      <c r="DP118" s="996"/>
      <c r="DQ118" s="997" t="s">
        <v>444</v>
      </c>
      <c r="DR118" s="995"/>
      <c r="DS118" s="995"/>
      <c r="DT118" s="995"/>
      <c r="DU118" s="996"/>
      <c r="DV118" s="998" t="s">
        <v>450</v>
      </c>
      <c r="DW118" s="999"/>
      <c r="DX118" s="999"/>
      <c r="DY118" s="999"/>
      <c r="DZ118" s="1000"/>
    </row>
    <row r="119" spans="1:130" s="230" customFormat="1" ht="26.25" customHeight="1" x14ac:dyDescent="0.15">
      <c r="A119" s="1092" t="s">
        <v>442</v>
      </c>
      <c r="B119" s="983"/>
      <c r="C119" s="965" t="s">
        <v>443</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444</v>
      </c>
      <c r="AB119" s="936"/>
      <c r="AC119" s="936"/>
      <c r="AD119" s="936"/>
      <c r="AE119" s="937"/>
      <c r="AF119" s="938" t="s">
        <v>444</v>
      </c>
      <c r="AG119" s="936"/>
      <c r="AH119" s="936"/>
      <c r="AI119" s="936"/>
      <c r="AJ119" s="937"/>
      <c r="AK119" s="938">
        <v>16565</v>
      </c>
      <c r="AL119" s="936"/>
      <c r="AM119" s="936"/>
      <c r="AN119" s="936"/>
      <c r="AO119" s="937"/>
      <c r="AP119" s="939">
        <v>0.1</v>
      </c>
      <c r="AQ119" s="940"/>
      <c r="AR119" s="940"/>
      <c r="AS119" s="940"/>
      <c r="AT119" s="941"/>
      <c r="AU119" s="946"/>
      <c r="AV119" s="947"/>
      <c r="AW119" s="947"/>
      <c r="AX119" s="947"/>
      <c r="AY119" s="947"/>
      <c r="AZ119" s="251" t="s">
        <v>189</v>
      </c>
      <c r="BA119" s="251"/>
      <c r="BB119" s="251"/>
      <c r="BC119" s="251"/>
      <c r="BD119" s="251"/>
      <c r="BE119" s="251"/>
      <c r="BF119" s="251"/>
      <c r="BG119" s="251"/>
      <c r="BH119" s="251"/>
      <c r="BI119" s="251"/>
      <c r="BJ119" s="251"/>
      <c r="BK119" s="251"/>
      <c r="BL119" s="251"/>
      <c r="BM119" s="251"/>
      <c r="BN119" s="251"/>
      <c r="BO119" s="1013" t="s">
        <v>474</v>
      </c>
      <c r="BP119" s="1041"/>
      <c r="BQ119" s="1035">
        <v>35740505</v>
      </c>
      <c r="BR119" s="1036"/>
      <c r="BS119" s="1036"/>
      <c r="BT119" s="1036"/>
      <c r="BU119" s="1036"/>
      <c r="BV119" s="1036">
        <v>34104733</v>
      </c>
      <c r="BW119" s="1036"/>
      <c r="BX119" s="1036"/>
      <c r="BY119" s="1036"/>
      <c r="BZ119" s="1036"/>
      <c r="CA119" s="1036">
        <v>34871340</v>
      </c>
      <c r="CB119" s="1036"/>
      <c r="CC119" s="1036"/>
      <c r="CD119" s="1036"/>
      <c r="CE119" s="1036"/>
      <c r="CF119" s="1037"/>
      <c r="CG119" s="1038"/>
      <c r="CH119" s="1038"/>
      <c r="CI119" s="1038"/>
      <c r="CJ119" s="1039"/>
      <c r="CK119" s="986"/>
      <c r="CL119" s="987"/>
      <c r="CM119" s="1009" t="s">
        <v>475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186749</v>
      </c>
      <c r="DH119" s="1022"/>
      <c r="DI119" s="1022"/>
      <c r="DJ119" s="1022"/>
      <c r="DK119" s="1023"/>
      <c r="DL119" s="1021">
        <v>149571</v>
      </c>
      <c r="DM119" s="1022"/>
      <c r="DN119" s="1022"/>
      <c r="DO119" s="1022"/>
      <c r="DP119" s="1023"/>
      <c r="DQ119" s="1021">
        <v>115796</v>
      </c>
      <c r="DR119" s="1022"/>
      <c r="DS119" s="1022"/>
      <c r="DT119" s="1022"/>
      <c r="DU119" s="1023"/>
      <c r="DV119" s="1024">
        <v>0.9</v>
      </c>
      <c r="DW119" s="1025"/>
      <c r="DX119" s="1025"/>
      <c r="DY119" s="1025"/>
      <c r="DZ119" s="1026"/>
    </row>
    <row r="120" spans="1:130" s="230" customFormat="1" ht="26.25" customHeight="1" x14ac:dyDescent="0.15">
      <c r="A120" s="1093"/>
      <c r="B120" s="985"/>
      <c r="C120" s="958" t="s">
        <v>449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444</v>
      </c>
      <c r="AB120" s="995"/>
      <c r="AC120" s="995"/>
      <c r="AD120" s="995"/>
      <c r="AE120" s="996"/>
      <c r="AF120" s="997" t="s">
        <v>418</v>
      </c>
      <c r="AG120" s="995"/>
      <c r="AH120" s="995"/>
      <c r="AI120" s="995"/>
      <c r="AJ120" s="996"/>
      <c r="AK120" s="997" t="s">
        <v>446</v>
      </c>
      <c r="AL120" s="995"/>
      <c r="AM120" s="995"/>
      <c r="AN120" s="995"/>
      <c r="AO120" s="996"/>
      <c r="AP120" s="998" t="s">
        <v>444</v>
      </c>
      <c r="AQ120" s="999"/>
      <c r="AR120" s="999"/>
      <c r="AS120" s="999"/>
      <c r="AT120" s="1000"/>
      <c r="AU120" s="1027" t="s">
        <v>476</v>
      </c>
      <c r="AV120" s="1028"/>
      <c r="AW120" s="1028"/>
      <c r="AX120" s="1028"/>
      <c r="AY120" s="1029"/>
      <c r="AZ120" s="965" t="s">
        <v>477</v>
      </c>
      <c r="BA120" s="933"/>
      <c r="BB120" s="933"/>
      <c r="BC120" s="933"/>
      <c r="BD120" s="933"/>
      <c r="BE120" s="933"/>
      <c r="BF120" s="933"/>
      <c r="BG120" s="933"/>
      <c r="BH120" s="933"/>
      <c r="BI120" s="933"/>
      <c r="BJ120" s="933"/>
      <c r="BK120" s="933"/>
      <c r="BL120" s="933"/>
      <c r="BM120" s="933"/>
      <c r="BN120" s="933"/>
      <c r="BO120" s="933"/>
      <c r="BP120" s="934"/>
      <c r="BQ120" s="966">
        <v>5829565</v>
      </c>
      <c r="BR120" s="967"/>
      <c r="BS120" s="967"/>
      <c r="BT120" s="967"/>
      <c r="BU120" s="967"/>
      <c r="BV120" s="967">
        <v>6924129</v>
      </c>
      <c r="BW120" s="967"/>
      <c r="BX120" s="967"/>
      <c r="BY120" s="967"/>
      <c r="BZ120" s="967"/>
      <c r="CA120" s="967">
        <v>8412737</v>
      </c>
      <c r="CB120" s="967"/>
      <c r="CC120" s="967"/>
      <c r="CD120" s="967"/>
      <c r="CE120" s="967"/>
      <c r="CF120" s="980">
        <v>62.7</v>
      </c>
      <c r="CG120" s="981"/>
      <c r="CH120" s="981"/>
      <c r="CI120" s="981"/>
      <c r="CJ120" s="981"/>
      <c r="CK120" s="1042" t="s">
        <v>478</v>
      </c>
      <c r="CL120" s="1043"/>
      <c r="CM120" s="1043"/>
      <c r="CN120" s="1043"/>
      <c r="CO120" s="1044"/>
      <c r="CP120" s="1050" t="s">
        <v>479</v>
      </c>
      <c r="CQ120" s="1051"/>
      <c r="CR120" s="1051"/>
      <c r="CS120" s="1051"/>
      <c r="CT120" s="1051"/>
      <c r="CU120" s="1051"/>
      <c r="CV120" s="1051"/>
      <c r="CW120" s="1051"/>
      <c r="CX120" s="1051"/>
      <c r="CY120" s="1051"/>
      <c r="CZ120" s="1051"/>
      <c r="DA120" s="1051"/>
      <c r="DB120" s="1051"/>
      <c r="DC120" s="1051"/>
      <c r="DD120" s="1051"/>
      <c r="DE120" s="1051"/>
      <c r="DF120" s="1052"/>
      <c r="DG120" s="966">
        <v>9079175</v>
      </c>
      <c r="DH120" s="967"/>
      <c r="DI120" s="967"/>
      <c r="DJ120" s="967"/>
      <c r="DK120" s="967"/>
      <c r="DL120" s="967">
        <v>9376358</v>
      </c>
      <c r="DM120" s="967"/>
      <c r="DN120" s="967"/>
      <c r="DO120" s="967"/>
      <c r="DP120" s="967"/>
      <c r="DQ120" s="967">
        <v>9455699</v>
      </c>
      <c r="DR120" s="967"/>
      <c r="DS120" s="967"/>
      <c r="DT120" s="967"/>
      <c r="DU120" s="967"/>
      <c r="DV120" s="968">
        <v>70.5</v>
      </c>
      <c r="DW120" s="968"/>
      <c r="DX120" s="968"/>
      <c r="DY120" s="968"/>
      <c r="DZ120" s="969"/>
    </row>
    <row r="121" spans="1:130" s="230" customFormat="1" ht="26.25" customHeight="1" x14ac:dyDescent="0.15">
      <c r="A121" s="1093"/>
      <c r="B121" s="985"/>
      <c r="C121" s="1010" t="s">
        <v>480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418</v>
      </c>
      <c r="AB121" s="995"/>
      <c r="AC121" s="995"/>
      <c r="AD121" s="995"/>
      <c r="AE121" s="996"/>
      <c r="AF121" s="997" t="s">
        <v>444</v>
      </c>
      <c r="AG121" s="995"/>
      <c r="AH121" s="995"/>
      <c r="AI121" s="995"/>
      <c r="AJ121" s="996"/>
      <c r="AK121" s="997" t="s">
        <v>444</v>
      </c>
      <c r="AL121" s="995"/>
      <c r="AM121" s="995"/>
      <c r="AN121" s="995"/>
      <c r="AO121" s="996"/>
      <c r="AP121" s="998" t="s">
        <v>444</v>
      </c>
      <c r="AQ121" s="999"/>
      <c r="AR121" s="999"/>
      <c r="AS121" s="999"/>
      <c r="AT121" s="1000"/>
      <c r="AU121" s="1030"/>
      <c r="AV121" s="1031"/>
      <c r="AW121" s="1031"/>
      <c r="AX121" s="1031"/>
      <c r="AY121" s="1032"/>
      <c r="AZ121" s="958" t="s">
        <v>481</v>
      </c>
      <c r="BA121" s="959"/>
      <c r="BB121" s="959"/>
      <c r="BC121" s="959"/>
      <c r="BD121" s="959"/>
      <c r="BE121" s="959"/>
      <c r="BF121" s="959"/>
      <c r="BG121" s="959"/>
      <c r="BH121" s="959"/>
      <c r="BI121" s="959"/>
      <c r="BJ121" s="959"/>
      <c r="BK121" s="959"/>
      <c r="BL121" s="959"/>
      <c r="BM121" s="959"/>
      <c r="BN121" s="959"/>
      <c r="BO121" s="959"/>
      <c r="BP121" s="960"/>
      <c r="BQ121" s="961">
        <v>4316046</v>
      </c>
      <c r="BR121" s="962"/>
      <c r="BS121" s="962"/>
      <c r="BT121" s="962"/>
      <c r="BU121" s="962"/>
      <c r="BV121" s="962">
        <v>4209150</v>
      </c>
      <c r="BW121" s="962"/>
      <c r="BX121" s="962"/>
      <c r="BY121" s="962"/>
      <c r="BZ121" s="962"/>
      <c r="CA121" s="962">
        <v>4316133</v>
      </c>
      <c r="CB121" s="962"/>
      <c r="CC121" s="962"/>
      <c r="CD121" s="962"/>
      <c r="CE121" s="962"/>
      <c r="CF121" s="956">
        <v>32.200000000000003</v>
      </c>
      <c r="CG121" s="957"/>
      <c r="CH121" s="957"/>
      <c r="CI121" s="957"/>
      <c r="CJ121" s="957"/>
      <c r="CK121" s="1045"/>
      <c r="CL121" s="1046"/>
      <c r="CM121" s="1046"/>
      <c r="CN121" s="1046"/>
      <c r="CO121" s="1047"/>
      <c r="CP121" s="1055" t="s">
        <v>482</v>
      </c>
      <c r="CQ121" s="1056"/>
      <c r="CR121" s="1056"/>
      <c r="CS121" s="1056"/>
      <c r="CT121" s="1056"/>
      <c r="CU121" s="1056"/>
      <c r="CV121" s="1056"/>
      <c r="CW121" s="1056"/>
      <c r="CX121" s="1056"/>
      <c r="CY121" s="1056"/>
      <c r="CZ121" s="1056"/>
      <c r="DA121" s="1056"/>
      <c r="DB121" s="1056"/>
      <c r="DC121" s="1056"/>
      <c r="DD121" s="1056"/>
      <c r="DE121" s="1056"/>
      <c r="DF121" s="1057"/>
      <c r="DG121" s="961">
        <v>49400</v>
      </c>
      <c r="DH121" s="962"/>
      <c r="DI121" s="962"/>
      <c r="DJ121" s="962"/>
      <c r="DK121" s="962"/>
      <c r="DL121" s="962">
        <v>49737</v>
      </c>
      <c r="DM121" s="962"/>
      <c r="DN121" s="962"/>
      <c r="DO121" s="962"/>
      <c r="DP121" s="962"/>
      <c r="DQ121" s="962">
        <v>200422</v>
      </c>
      <c r="DR121" s="962"/>
      <c r="DS121" s="962"/>
      <c r="DT121" s="962"/>
      <c r="DU121" s="962"/>
      <c r="DV121" s="963">
        <v>1.5</v>
      </c>
      <c r="DW121" s="963"/>
      <c r="DX121" s="963"/>
      <c r="DY121" s="963"/>
      <c r="DZ121" s="964"/>
    </row>
    <row r="122" spans="1:130" s="230" customFormat="1" ht="26.25" customHeight="1" x14ac:dyDescent="0.15">
      <c r="A122" s="1093"/>
      <c r="B122" s="985"/>
      <c r="C122" s="958" t="s">
        <v>462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450</v>
      </c>
      <c r="AB122" s="995"/>
      <c r="AC122" s="995"/>
      <c r="AD122" s="995"/>
      <c r="AE122" s="996"/>
      <c r="AF122" s="997" t="s">
        <v>444</v>
      </c>
      <c r="AG122" s="995"/>
      <c r="AH122" s="995"/>
      <c r="AI122" s="995"/>
      <c r="AJ122" s="996"/>
      <c r="AK122" s="997" t="s">
        <v>454</v>
      </c>
      <c r="AL122" s="995"/>
      <c r="AM122" s="995"/>
      <c r="AN122" s="995"/>
      <c r="AO122" s="996"/>
      <c r="AP122" s="998" t="s">
        <v>446</v>
      </c>
      <c r="AQ122" s="999"/>
      <c r="AR122" s="999"/>
      <c r="AS122" s="999"/>
      <c r="AT122" s="1000"/>
      <c r="AU122" s="1030"/>
      <c r="AV122" s="1031"/>
      <c r="AW122" s="1031"/>
      <c r="AX122" s="1031"/>
      <c r="AY122" s="1032"/>
      <c r="AZ122" s="1009" t="s">
        <v>483</v>
      </c>
      <c r="BA122" s="1001"/>
      <c r="BB122" s="1001"/>
      <c r="BC122" s="1001"/>
      <c r="BD122" s="1001"/>
      <c r="BE122" s="1001"/>
      <c r="BF122" s="1001"/>
      <c r="BG122" s="1001"/>
      <c r="BH122" s="1001"/>
      <c r="BI122" s="1001"/>
      <c r="BJ122" s="1001"/>
      <c r="BK122" s="1001"/>
      <c r="BL122" s="1001"/>
      <c r="BM122" s="1001"/>
      <c r="BN122" s="1001"/>
      <c r="BO122" s="1001"/>
      <c r="BP122" s="1002"/>
      <c r="BQ122" s="1035">
        <v>25870358</v>
      </c>
      <c r="BR122" s="1036"/>
      <c r="BS122" s="1036"/>
      <c r="BT122" s="1036"/>
      <c r="BU122" s="1036"/>
      <c r="BV122" s="1036">
        <v>26335434</v>
      </c>
      <c r="BW122" s="1036"/>
      <c r="BX122" s="1036"/>
      <c r="BY122" s="1036"/>
      <c r="BZ122" s="1036"/>
      <c r="CA122" s="1036">
        <v>25219705</v>
      </c>
      <c r="CB122" s="1036"/>
      <c r="CC122" s="1036"/>
      <c r="CD122" s="1036"/>
      <c r="CE122" s="1036"/>
      <c r="CF122" s="1053">
        <v>187.9</v>
      </c>
      <c r="CG122" s="1054"/>
      <c r="CH122" s="1054"/>
      <c r="CI122" s="1054"/>
      <c r="CJ122" s="1054"/>
      <c r="CK122" s="1045"/>
      <c r="CL122" s="1046"/>
      <c r="CM122" s="1046"/>
      <c r="CN122" s="1046"/>
      <c r="CO122" s="1047"/>
      <c r="CP122" s="1055" t="s">
        <v>484</v>
      </c>
      <c r="CQ122" s="1056"/>
      <c r="CR122" s="1056"/>
      <c r="CS122" s="1056"/>
      <c r="CT122" s="1056"/>
      <c r="CU122" s="1056"/>
      <c r="CV122" s="1056"/>
      <c r="CW122" s="1056"/>
      <c r="CX122" s="1056"/>
      <c r="CY122" s="1056"/>
      <c r="CZ122" s="1056"/>
      <c r="DA122" s="1056"/>
      <c r="DB122" s="1056"/>
      <c r="DC122" s="1056"/>
      <c r="DD122" s="1056"/>
      <c r="DE122" s="1056"/>
      <c r="DF122" s="1057"/>
      <c r="DG122" s="961" t="s">
        <v>444</v>
      </c>
      <c r="DH122" s="962"/>
      <c r="DI122" s="962"/>
      <c r="DJ122" s="962"/>
      <c r="DK122" s="962"/>
      <c r="DL122" s="962" t="s">
        <v>450</v>
      </c>
      <c r="DM122" s="962"/>
      <c r="DN122" s="962"/>
      <c r="DO122" s="962"/>
      <c r="DP122" s="962"/>
      <c r="DQ122" s="962" t="s">
        <v>444</v>
      </c>
      <c r="DR122" s="962"/>
      <c r="DS122" s="962"/>
      <c r="DT122" s="962"/>
      <c r="DU122" s="962"/>
      <c r="DV122" s="963" t="s">
        <v>444</v>
      </c>
      <c r="DW122" s="963"/>
      <c r="DX122" s="963"/>
      <c r="DY122" s="963"/>
      <c r="DZ122" s="964"/>
    </row>
    <row r="123" spans="1:130" s="230" customFormat="1" ht="26.25" customHeight="1" x14ac:dyDescent="0.15">
      <c r="A123" s="1093"/>
      <c r="B123" s="985"/>
      <c r="C123" s="958" t="s">
        <v>468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418</v>
      </c>
      <c r="AB123" s="995"/>
      <c r="AC123" s="995"/>
      <c r="AD123" s="995"/>
      <c r="AE123" s="996"/>
      <c r="AF123" s="997" t="s">
        <v>454</v>
      </c>
      <c r="AG123" s="995"/>
      <c r="AH123" s="995"/>
      <c r="AI123" s="995"/>
      <c r="AJ123" s="996"/>
      <c r="AK123" s="997" t="s">
        <v>444</v>
      </c>
      <c r="AL123" s="995"/>
      <c r="AM123" s="995"/>
      <c r="AN123" s="995"/>
      <c r="AO123" s="996"/>
      <c r="AP123" s="998" t="s">
        <v>450</v>
      </c>
      <c r="AQ123" s="999"/>
      <c r="AR123" s="999"/>
      <c r="AS123" s="999"/>
      <c r="AT123" s="1000"/>
      <c r="AU123" s="1033"/>
      <c r="AV123" s="1034"/>
      <c r="AW123" s="1034"/>
      <c r="AX123" s="1034"/>
      <c r="AY123" s="1034"/>
      <c r="AZ123" s="251" t="s">
        <v>189</v>
      </c>
      <c r="BA123" s="251"/>
      <c r="BB123" s="251"/>
      <c r="BC123" s="251"/>
      <c r="BD123" s="251"/>
      <c r="BE123" s="251"/>
      <c r="BF123" s="251"/>
      <c r="BG123" s="251"/>
      <c r="BH123" s="251"/>
      <c r="BI123" s="251"/>
      <c r="BJ123" s="251"/>
      <c r="BK123" s="251"/>
      <c r="BL123" s="251"/>
      <c r="BM123" s="251"/>
      <c r="BN123" s="251"/>
      <c r="BO123" s="1013" t="s">
        <v>485</v>
      </c>
      <c r="BP123" s="1041"/>
      <c r="BQ123" s="1099">
        <v>36015969</v>
      </c>
      <c r="BR123" s="1100"/>
      <c r="BS123" s="1100"/>
      <c r="BT123" s="1100"/>
      <c r="BU123" s="1100"/>
      <c r="BV123" s="1100">
        <v>37468713</v>
      </c>
      <c r="BW123" s="1100"/>
      <c r="BX123" s="1100"/>
      <c r="BY123" s="1100"/>
      <c r="BZ123" s="1100"/>
      <c r="CA123" s="1100">
        <v>37948575</v>
      </c>
      <c r="CB123" s="1100"/>
      <c r="CC123" s="1100"/>
      <c r="CD123" s="1100"/>
      <c r="CE123" s="1100"/>
      <c r="CF123" s="1037"/>
      <c r="CG123" s="1038"/>
      <c r="CH123" s="1038"/>
      <c r="CI123" s="1038"/>
      <c r="CJ123" s="1039"/>
      <c r="CK123" s="1045"/>
      <c r="CL123" s="1046"/>
      <c r="CM123" s="1046"/>
      <c r="CN123" s="1046"/>
      <c r="CO123" s="1047"/>
      <c r="CP123" s="1055" t="s">
        <v>486</v>
      </c>
      <c r="CQ123" s="1056"/>
      <c r="CR123" s="1056"/>
      <c r="CS123" s="1056"/>
      <c r="CT123" s="1056"/>
      <c r="CU123" s="1056"/>
      <c r="CV123" s="1056"/>
      <c r="CW123" s="1056"/>
      <c r="CX123" s="1056"/>
      <c r="CY123" s="1056"/>
      <c r="CZ123" s="1056"/>
      <c r="DA123" s="1056"/>
      <c r="DB123" s="1056"/>
      <c r="DC123" s="1056"/>
      <c r="DD123" s="1056"/>
      <c r="DE123" s="1056"/>
      <c r="DF123" s="1057"/>
      <c r="DG123" s="994" t="s">
        <v>446</v>
      </c>
      <c r="DH123" s="995"/>
      <c r="DI123" s="995"/>
      <c r="DJ123" s="995"/>
      <c r="DK123" s="996"/>
      <c r="DL123" s="997" t="s">
        <v>444</v>
      </c>
      <c r="DM123" s="995"/>
      <c r="DN123" s="995"/>
      <c r="DO123" s="995"/>
      <c r="DP123" s="996"/>
      <c r="DQ123" s="997" t="s">
        <v>446</v>
      </c>
      <c r="DR123" s="995"/>
      <c r="DS123" s="995"/>
      <c r="DT123" s="995"/>
      <c r="DU123" s="996"/>
      <c r="DV123" s="998" t="s">
        <v>446</v>
      </c>
      <c r="DW123" s="999"/>
      <c r="DX123" s="999"/>
      <c r="DY123" s="999"/>
      <c r="DZ123" s="1000"/>
    </row>
    <row r="124" spans="1:130" s="230" customFormat="1" ht="26.25" customHeight="1" thickBot="1" x14ac:dyDescent="0.2">
      <c r="A124" s="1093"/>
      <c r="B124" s="985"/>
      <c r="C124" s="958" t="s">
        <v>471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446</v>
      </c>
      <c r="AB124" s="995"/>
      <c r="AC124" s="995"/>
      <c r="AD124" s="995"/>
      <c r="AE124" s="996"/>
      <c r="AF124" s="997" t="s">
        <v>444</v>
      </c>
      <c r="AG124" s="995"/>
      <c r="AH124" s="995"/>
      <c r="AI124" s="995"/>
      <c r="AJ124" s="996"/>
      <c r="AK124" s="997" t="s">
        <v>444</v>
      </c>
      <c r="AL124" s="995"/>
      <c r="AM124" s="995"/>
      <c r="AN124" s="995"/>
      <c r="AO124" s="996"/>
      <c r="AP124" s="998" t="s">
        <v>418</v>
      </c>
      <c r="AQ124" s="999"/>
      <c r="AR124" s="999"/>
      <c r="AS124" s="999"/>
      <c r="AT124" s="1000"/>
      <c r="AU124" s="1095" t="s">
        <v>487</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418</v>
      </c>
      <c r="BR124" s="1063"/>
      <c r="BS124" s="1063"/>
      <c r="BT124" s="1063"/>
      <c r="BU124" s="1063"/>
      <c r="BV124" s="1063" t="s">
        <v>454</v>
      </c>
      <c r="BW124" s="1063"/>
      <c r="BX124" s="1063"/>
      <c r="BY124" s="1063"/>
      <c r="BZ124" s="1063"/>
      <c r="CA124" s="1063" t="s">
        <v>454</v>
      </c>
      <c r="CB124" s="1063"/>
      <c r="CC124" s="1063"/>
      <c r="CD124" s="1063"/>
      <c r="CE124" s="1063"/>
      <c r="CF124" s="1064"/>
      <c r="CG124" s="1065"/>
      <c r="CH124" s="1065"/>
      <c r="CI124" s="1065"/>
      <c r="CJ124" s="1066"/>
      <c r="CK124" s="1048"/>
      <c r="CL124" s="1048"/>
      <c r="CM124" s="1048"/>
      <c r="CN124" s="1048"/>
      <c r="CO124" s="1049"/>
      <c r="CP124" s="1055" t="s">
        <v>488</v>
      </c>
      <c r="CQ124" s="1056"/>
      <c r="CR124" s="1056"/>
      <c r="CS124" s="1056"/>
      <c r="CT124" s="1056"/>
      <c r="CU124" s="1056"/>
      <c r="CV124" s="1056"/>
      <c r="CW124" s="1056"/>
      <c r="CX124" s="1056"/>
      <c r="CY124" s="1056"/>
      <c r="CZ124" s="1056"/>
      <c r="DA124" s="1056"/>
      <c r="DB124" s="1056"/>
      <c r="DC124" s="1056"/>
      <c r="DD124" s="1056"/>
      <c r="DE124" s="1056"/>
      <c r="DF124" s="1057"/>
      <c r="DG124" s="1040">
        <v>86150</v>
      </c>
      <c r="DH124" s="1022"/>
      <c r="DI124" s="1022"/>
      <c r="DJ124" s="1022"/>
      <c r="DK124" s="1023"/>
      <c r="DL124" s="1021" t="s">
        <v>444</v>
      </c>
      <c r="DM124" s="1022"/>
      <c r="DN124" s="1022"/>
      <c r="DO124" s="1022"/>
      <c r="DP124" s="1023"/>
      <c r="DQ124" s="1021" t="s">
        <v>447</v>
      </c>
      <c r="DR124" s="1022"/>
      <c r="DS124" s="1022"/>
      <c r="DT124" s="1022"/>
      <c r="DU124" s="1023"/>
      <c r="DV124" s="1024" t="s">
        <v>444</v>
      </c>
      <c r="DW124" s="1025"/>
      <c r="DX124" s="1025"/>
      <c r="DY124" s="1025"/>
      <c r="DZ124" s="1026"/>
    </row>
    <row r="125" spans="1:130" s="230" customFormat="1" ht="26.25" customHeight="1" x14ac:dyDescent="0.15">
      <c r="A125" s="1093"/>
      <c r="B125" s="985"/>
      <c r="C125" s="958" t="s">
        <v>473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446</v>
      </c>
      <c r="AB125" s="995"/>
      <c r="AC125" s="995"/>
      <c r="AD125" s="995"/>
      <c r="AE125" s="996"/>
      <c r="AF125" s="997" t="s">
        <v>446</v>
      </c>
      <c r="AG125" s="995"/>
      <c r="AH125" s="995"/>
      <c r="AI125" s="995"/>
      <c r="AJ125" s="996"/>
      <c r="AK125" s="997" t="s">
        <v>444</v>
      </c>
      <c r="AL125" s="995"/>
      <c r="AM125" s="995"/>
      <c r="AN125" s="995"/>
      <c r="AO125" s="996"/>
      <c r="AP125" s="998" t="s">
        <v>444</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489</v>
      </c>
      <c r="CL125" s="1043"/>
      <c r="CM125" s="1043"/>
      <c r="CN125" s="1043"/>
      <c r="CO125" s="1044"/>
      <c r="CP125" s="965" t="s">
        <v>490</v>
      </c>
      <c r="CQ125" s="933"/>
      <c r="CR125" s="933"/>
      <c r="CS125" s="933"/>
      <c r="CT125" s="933"/>
      <c r="CU125" s="933"/>
      <c r="CV125" s="933"/>
      <c r="CW125" s="933"/>
      <c r="CX125" s="933"/>
      <c r="CY125" s="933"/>
      <c r="CZ125" s="933"/>
      <c r="DA125" s="933"/>
      <c r="DB125" s="933"/>
      <c r="DC125" s="933"/>
      <c r="DD125" s="933"/>
      <c r="DE125" s="933"/>
      <c r="DF125" s="934"/>
      <c r="DG125" s="966" t="s">
        <v>446</v>
      </c>
      <c r="DH125" s="967"/>
      <c r="DI125" s="967"/>
      <c r="DJ125" s="967"/>
      <c r="DK125" s="967"/>
      <c r="DL125" s="967" t="s">
        <v>444</v>
      </c>
      <c r="DM125" s="967"/>
      <c r="DN125" s="967"/>
      <c r="DO125" s="967"/>
      <c r="DP125" s="967"/>
      <c r="DQ125" s="967" t="s">
        <v>446</v>
      </c>
      <c r="DR125" s="967"/>
      <c r="DS125" s="967"/>
      <c r="DT125" s="967"/>
      <c r="DU125" s="967"/>
      <c r="DV125" s="968" t="s">
        <v>444</v>
      </c>
      <c r="DW125" s="968"/>
      <c r="DX125" s="968"/>
      <c r="DY125" s="968"/>
      <c r="DZ125" s="969"/>
    </row>
    <row r="126" spans="1:130" s="230" customFormat="1" ht="26.25" customHeight="1" thickBot="1" x14ac:dyDescent="0.2">
      <c r="A126" s="1093"/>
      <c r="B126" s="985"/>
      <c r="C126" s="958" t="s">
        <v>475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446</v>
      </c>
      <c r="AB126" s="995"/>
      <c r="AC126" s="995"/>
      <c r="AD126" s="995"/>
      <c r="AE126" s="996"/>
      <c r="AF126" s="997" t="s">
        <v>444</v>
      </c>
      <c r="AG126" s="995"/>
      <c r="AH126" s="995"/>
      <c r="AI126" s="995"/>
      <c r="AJ126" s="996"/>
      <c r="AK126" s="997" t="s">
        <v>446</v>
      </c>
      <c r="AL126" s="995"/>
      <c r="AM126" s="995"/>
      <c r="AN126" s="995"/>
      <c r="AO126" s="996"/>
      <c r="AP126" s="998" t="s">
        <v>444</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491</v>
      </c>
      <c r="CQ126" s="959"/>
      <c r="CR126" s="959"/>
      <c r="CS126" s="959"/>
      <c r="CT126" s="959"/>
      <c r="CU126" s="959"/>
      <c r="CV126" s="959"/>
      <c r="CW126" s="959"/>
      <c r="CX126" s="959"/>
      <c r="CY126" s="959"/>
      <c r="CZ126" s="959"/>
      <c r="DA126" s="959"/>
      <c r="DB126" s="959"/>
      <c r="DC126" s="959"/>
      <c r="DD126" s="959"/>
      <c r="DE126" s="959"/>
      <c r="DF126" s="960"/>
      <c r="DG126" s="961" t="s">
        <v>446</v>
      </c>
      <c r="DH126" s="962"/>
      <c r="DI126" s="962"/>
      <c r="DJ126" s="962"/>
      <c r="DK126" s="962"/>
      <c r="DL126" s="962" t="s">
        <v>444</v>
      </c>
      <c r="DM126" s="962"/>
      <c r="DN126" s="962"/>
      <c r="DO126" s="962"/>
      <c r="DP126" s="962"/>
      <c r="DQ126" s="962" t="s">
        <v>446</v>
      </c>
      <c r="DR126" s="962"/>
      <c r="DS126" s="962"/>
      <c r="DT126" s="962"/>
      <c r="DU126" s="962"/>
      <c r="DV126" s="963" t="s">
        <v>444</v>
      </c>
      <c r="DW126" s="963"/>
      <c r="DX126" s="963"/>
      <c r="DY126" s="963"/>
      <c r="DZ126" s="964"/>
    </row>
    <row r="127" spans="1:130" s="230" customFormat="1" ht="26.25" customHeight="1" x14ac:dyDescent="0.15">
      <c r="A127" s="1094"/>
      <c r="B127" s="987"/>
      <c r="C127" s="1009" t="s">
        <v>492</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36464</v>
      </c>
      <c r="AB127" s="995"/>
      <c r="AC127" s="995"/>
      <c r="AD127" s="995"/>
      <c r="AE127" s="996"/>
      <c r="AF127" s="997">
        <v>32208</v>
      </c>
      <c r="AG127" s="995"/>
      <c r="AH127" s="995"/>
      <c r="AI127" s="995"/>
      <c r="AJ127" s="996"/>
      <c r="AK127" s="997">
        <v>28709</v>
      </c>
      <c r="AL127" s="995"/>
      <c r="AM127" s="995"/>
      <c r="AN127" s="995"/>
      <c r="AO127" s="996"/>
      <c r="AP127" s="998">
        <v>0.2</v>
      </c>
      <c r="AQ127" s="999"/>
      <c r="AR127" s="999"/>
      <c r="AS127" s="999"/>
      <c r="AT127" s="1000"/>
      <c r="AU127" s="232"/>
      <c r="AV127" s="232"/>
      <c r="AW127" s="232"/>
      <c r="AX127" s="1067" t="s">
        <v>493</v>
      </c>
      <c r="AY127" s="1068"/>
      <c r="AZ127" s="1068"/>
      <c r="BA127" s="1068"/>
      <c r="BB127" s="1068"/>
      <c r="BC127" s="1068"/>
      <c r="BD127" s="1068"/>
      <c r="BE127" s="1069"/>
      <c r="BF127" s="1070" t="s">
        <v>494</v>
      </c>
      <c r="BG127" s="1068"/>
      <c r="BH127" s="1068"/>
      <c r="BI127" s="1068"/>
      <c r="BJ127" s="1068"/>
      <c r="BK127" s="1068"/>
      <c r="BL127" s="1069"/>
      <c r="BM127" s="1070" t="s">
        <v>495</v>
      </c>
      <c r="BN127" s="1068"/>
      <c r="BO127" s="1068"/>
      <c r="BP127" s="1068"/>
      <c r="BQ127" s="1068"/>
      <c r="BR127" s="1068"/>
      <c r="BS127" s="1069"/>
      <c r="BT127" s="1070" t="s">
        <v>496</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497</v>
      </c>
      <c r="CQ127" s="959"/>
      <c r="CR127" s="959"/>
      <c r="CS127" s="959"/>
      <c r="CT127" s="959"/>
      <c r="CU127" s="959"/>
      <c r="CV127" s="959"/>
      <c r="CW127" s="959"/>
      <c r="CX127" s="959"/>
      <c r="CY127" s="959"/>
      <c r="CZ127" s="959"/>
      <c r="DA127" s="959"/>
      <c r="DB127" s="959"/>
      <c r="DC127" s="959"/>
      <c r="DD127" s="959"/>
      <c r="DE127" s="959"/>
      <c r="DF127" s="960"/>
      <c r="DG127" s="961" t="s">
        <v>446</v>
      </c>
      <c r="DH127" s="962"/>
      <c r="DI127" s="962"/>
      <c r="DJ127" s="962"/>
      <c r="DK127" s="962"/>
      <c r="DL127" s="962" t="s">
        <v>444</v>
      </c>
      <c r="DM127" s="962"/>
      <c r="DN127" s="962"/>
      <c r="DO127" s="962"/>
      <c r="DP127" s="962"/>
      <c r="DQ127" s="962" t="s">
        <v>446</v>
      </c>
      <c r="DR127" s="962"/>
      <c r="DS127" s="962"/>
      <c r="DT127" s="962"/>
      <c r="DU127" s="962"/>
      <c r="DV127" s="963" t="s">
        <v>446</v>
      </c>
      <c r="DW127" s="963"/>
      <c r="DX127" s="963"/>
      <c r="DY127" s="963"/>
      <c r="DZ127" s="964"/>
    </row>
    <row r="128" spans="1:130" s="230" customFormat="1" ht="26.25" customHeight="1" thickBot="1" x14ac:dyDescent="0.2">
      <c r="A128" s="1077" t="s">
        <v>498</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499</v>
      </c>
      <c r="X128" s="1079"/>
      <c r="Y128" s="1079"/>
      <c r="Z128" s="1080"/>
      <c r="AA128" s="1081">
        <v>350251</v>
      </c>
      <c r="AB128" s="1082"/>
      <c r="AC128" s="1082"/>
      <c r="AD128" s="1082"/>
      <c r="AE128" s="1083"/>
      <c r="AF128" s="1084">
        <v>370160</v>
      </c>
      <c r="AG128" s="1082"/>
      <c r="AH128" s="1082"/>
      <c r="AI128" s="1082"/>
      <c r="AJ128" s="1083"/>
      <c r="AK128" s="1084">
        <v>340289</v>
      </c>
      <c r="AL128" s="1082"/>
      <c r="AM128" s="1082"/>
      <c r="AN128" s="1082"/>
      <c r="AO128" s="1083"/>
      <c r="AP128" s="1085"/>
      <c r="AQ128" s="1086"/>
      <c r="AR128" s="1086"/>
      <c r="AS128" s="1086"/>
      <c r="AT128" s="1087"/>
      <c r="AU128" s="232"/>
      <c r="AV128" s="232"/>
      <c r="AW128" s="232"/>
      <c r="AX128" s="932" t="s">
        <v>500</v>
      </c>
      <c r="AY128" s="933"/>
      <c r="AZ128" s="933"/>
      <c r="BA128" s="933"/>
      <c r="BB128" s="933"/>
      <c r="BC128" s="933"/>
      <c r="BD128" s="933"/>
      <c r="BE128" s="934"/>
      <c r="BF128" s="1088" t="s">
        <v>447</v>
      </c>
      <c r="BG128" s="1089"/>
      <c r="BH128" s="1089"/>
      <c r="BI128" s="1089"/>
      <c r="BJ128" s="1089"/>
      <c r="BK128" s="1089"/>
      <c r="BL128" s="1090"/>
      <c r="BM128" s="1088">
        <v>12.75</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501</v>
      </c>
      <c r="CQ128" s="762"/>
      <c r="CR128" s="762"/>
      <c r="CS128" s="762"/>
      <c r="CT128" s="762"/>
      <c r="CU128" s="762"/>
      <c r="CV128" s="762"/>
      <c r="CW128" s="762"/>
      <c r="CX128" s="762"/>
      <c r="CY128" s="762"/>
      <c r="CZ128" s="762"/>
      <c r="DA128" s="762"/>
      <c r="DB128" s="762"/>
      <c r="DC128" s="762"/>
      <c r="DD128" s="762"/>
      <c r="DE128" s="762"/>
      <c r="DF128" s="1072"/>
      <c r="DG128" s="1073">
        <v>6440</v>
      </c>
      <c r="DH128" s="1074"/>
      <c r="DI128" s="1074"/>
      <c r="DJ128" s="1074"/>
      <c r="DK128" s="1074"/>
      <c r="DL128" s="1074" t="s">
        <v>447</v>
      </c>
      <c r="DM128" s="1074"/>
      <c r="DN128" s="1074"/>
      <c r="DO128" s="1074"/>
      <c r="DP128" s="1074"/>
      <c r="DQ128" s="1074">
        <v>1251</v>
      </c>
      <c r="DR128" s="1074"/>
      <c r="DS128" s="1074"/>
      <c r="DT128" s="1074"/>
      <c r="DU128" s="1074"/>
      <c r="DV128" s="1075">
        <v>0</v>
      </c>
      <c r="DW128" s="1075"/>
      <c r="DX128" s="1075"/>
      <c r="DY128" s="1075"/>
      <c r="DZ128" s="1076"/>
    </row>
    <row r="129" spans="1:131" s="230" customFormat="1" ht="26.25" customHeight="1" x14ac:dyDescent="0.15">
      <c r="A129" s="970" t="s">
        <v>108</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502</v>
      </c>
      <c r="X129" s="1107"/>
      <c r="Y129" s="1107"/>
      <c r="Z129" s="1108"/>
      <c r="AA129" s="994">
        <v>15376760</v>
      </c>
      <c r="AB129" s="995"/>
      <c r="AC129" s="995"/>
      <c r="AD129" s="995"/>
      <c r="AE129" s="996"/>
      <c r="AF129" s="997">
        <v>15941380</v>
      </c>
      <c r="AG129" s="995"/>
      <c r="AH129" s="995"/>
      <c r="AI129" s="995"/>
      <c r="AJ129" s="996"/>
      <c r="AK129" s="997">
        <v>15386536</v>
      </c>
      <c r="AL129" s="995"/>
      <c r="AM129" s="995"/>
      <c r="AN129" s="995"/>
      <c r="AO129" s="996"/>
      <c r="AP129" s="1109"/>
      <c r="AQ129" s="1110"/>
      <c r="AR129" s="1110"/>
      <c r="AS129" s="1110"/>
      <c r="AT129" s="1111"/>
      <c r="AU129" s="233"/>
      <c r="AV129" s="233"/>
      <c r="AW129" s="233"/>
      <c r="AX129" s="1101" t="s">
        <v>503</v>
      </c>
      <c r="AY129" s="959"/>
      <c r="AZ129" s="959"/>
      <c r="BA129" s="959"/>
      <c r="BB129" s="959"/>
      <c r="BC129" s="959"/>
      <c r="BD129" s="959"/>
      <c r="BE129" s="960"/>
      <c r="BF129" s="1102" t="s">
        <v>451</v>
      </c>
      <c r="BG129" s="1103"/>
      <c r="BH129" s="1103"/>
      <c r="BI129" s="1103"/>
      <c r="BJ129" s="1103"/>
      <c r="BK129" s="1103"/>
      <c r="BL129" s="1104"/>
      <c r="BM129" s="1102">
        <v>17.75</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970" t="s">
        <v>504</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505</v>
      </c>
      <c r="X130" s="1107"/>
      <c r="Y130" s="1107"/>
      <c r="Z130" s="1108"/>
      <c r="AA130" s="994">
        <v>1928842</v>
      </c>
      <c r="AB130" s="995"/>
      <c r="AC130" s="995"/>
      <c r="AD130" s="995"/>
      <c r="AE130" s="996"/>
      <c r="AF130" s="997">
        <v>1956726</v>
      </c>
      <c r="AG130" s="995"/>
      <c r="AH130" s="995"/>
      <c r="AI130" s="995"/>
      <c r="AJ130" s="996"/>
      <c r="AK130" s="997">
        <v>1965446</v>
      </c>
      <c r="AL130" s="995"/>
      <c r="AM130" s="995"/>
      <c r="AN130" s="995"/>
      <c r="AO130" s="996"/>
      <c r="AP130" s="1109"/>
      <c r="AQ130" s="1110"/>
      <c r="AR130" s="1110"/>
      <c r="AS130" s="1110"/>
      <c r="AT130" s="1111"/>
      <c r="AU130" s="233"/>
      <c r="AV130" s="233"/>
      <c r="AW130" s="233"/>
      <c r="AX130" s="1101" t="s">
        <v>506</v>
      </c>
      <c r="AY130" s="959"/>
      <c r="AZ130" s="959"/>
      <c r="BA130" s="959"/>
      <c r="BB130" s="959"/>
      <c r="BC130" s="959"/>
      <c r="BD130" s="959"/>
      <c r="BE130" s="960"/>
      <c r="BF130" s="1137">
        <v>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507</v>
      </c>
      <c r="X131" s="1144"/>
      <c r="Y131" s="1144"/>
      <c r="Z131" s="1145"/>
      <c r="AA131" s="1040">
        <v>13447918</v>
      </c>
      <c r="AB131" s="1022"/>
      <c r="AC131" s="1022"/>
      <c r="AD131" s="1022"/>
      <c r="AE131" s="1023"/>
      <c r="AF131" s="1021">
        <v>13984654</v>
      </c>
      <c r="AG131" s="1022"/>
      <c r="AH131" s="1022"/>
      <c r="AI131" s="1022"/>
      <c r="AJ131" s="1023"/>
      <c r="AK131" s="1021">
        <v>13421090</v>
      </c>
      <c r="AL131" s="1022"/>
      <c r="AM131" s="1022"/>
      <c r="AN131" s="1022"/>
      <c r="AO131" s="1023"/>
      <c r="AP131" s="1146"/>
      <c r="AQ131" s="1147"/>
      <c r="AR131" s="1147"/>
      <c r="AS131" s="1147"/>
      <c r="AT131" s="1148"/>
      <c r="AU131" s="233"/>
      <c r="AV131" s="233"/>
      <c r="AW131" s="233"/>
      <c r="AX131" s="1119" t="s">
        <v>508</v>
      </c>
      <c r="AY131" s="762"/>
      <c r="AZ131" s="762"/>
      <c r="BA131" s="762"/>
      <c r="BB131" s="762"/>
      <c r="BC131" s="762"/>
      <c r="BD131" s="762"/>
      <c r="BE131" s="1072"/>
      <c r="BF131" s="1120" t="s">
        <v>447</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1126" t="s">
        <v>509</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510</v>
      </c>
      <c r="W132" s="1130"/>
      <c r="X132" s="1130"/>
      <c r="Y132" s="1130"/>
      <c r="Z132" s="1131"/>
      <c r="AA132" s="1132">
        <v>3.905206739</v>
      </c>
      <c r="AB132" s="1133"/>
      <c r="AC132" s="1133"/>
      <c r="AD132" s="1133"/>
      <c r="AE132" s="1134"/>
      <c r="AF132" s="1135">
        <v>3.463450055</v>
      </c>
      <c r="AG132" s="1133"/>
      <c r="AH132" s="1133"/>
      <c r="AI132" s="1133"/>
      <c r="AJ132" s="1134"/>
      <c r="AK132" s="1135">
        <v>4.6720335879999997</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511</v>
      </c>
      <c r="W133" s="1113"/>
      <c r="X133" s="1113"/>
      <c r="Y133" s="1113"/>
      <c r="Z133" s="1114"/>
      <c r="AA133" s="1115">
        <v>4.7</v>
      </c>
      <c r="AB133" s="1116"/>
      <c r="AC133" s="1116"/>
      <c r="AD133" s="1116"/>
      <c r="AE133" s="1117"/>
      <c r="AF133" s="1115">
        <v>4</v>
      </c>
      <c r="AG133" s="1116"/>
      <c r="AH133" s="1116"/>
      <c r="AI133" s="1116"/>
      <c r="AJ133" s="1117"/>
      <c r="AK133" s="1115">
        <v>4</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Ed1vn+B5AgxpeUP8Du6P+UFiXHkct4E3r/UFtTFs3Kq0yBmxEVxcBSViQNAhYkRZhElkn/1lJgYBc0XkFmudiQ==" saltValue="BQXfGw+B20dQ5MIIuvtmd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512</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nreUN+1P8cReOo+w23z0hDMkMLq/LJG5k59C1PO3LYuDkntCJRI2GrpzkDIIVw/0mPtubW/4z/Kuyn3DvIMerA==" saltValue="eYgqXt6Axfgk5TE/HFhA2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lBYCeKdaAbDHm/FWrD7oLMINKD9QehCwgTydpc/21+qpFBWisxPrMtnt6IDAX+6C8t8qASkhI7vRTX5UCGgTQ==" saltValue="K5H+4nxj/QeYXLvtpYqL+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513</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514</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515</v>
      </c>
      <c r="AP7" s="272"/>
      <c r="AQ7" s="273" t="s">
        <v>516</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517</v>
      </c>
      <c r="AQ8" s="279" t="s">
        <v>518</v>
      </c>
      <c r="AR8" s="280" t="s">
        <v>519</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520</v>
      </c>
      <c r="AL9" s="1153"/>
      <c r="AM9" s="1153"/>
      <c r="AN9" s="1154"/>
      <c r="AO9" s="281">
        <v>5262406</v>
      </c>
      <c r="AP9" s="281">
        <v>94442</v>
      </c>
      <c r="AQ9" s="282">
        <v>73449</v>
      </c>
      <c r="AR9" s="283">
        <v>28.6</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521</v>
      </c>
      <c r="AL10" s="1153"/>
      <c r="AM10" s="1153"/>
      <c r="AN10" s="1154"/>
      <c r="AO10" s="284">
        <v>9513</v>
      </c>
      <c r="AP10" s="284">
        <v>171</v>
      </c>
      <c r="AQ10" s="285">
        <v>5917</v>
      </c>
      <c r="AR10" s="286">
        <v>-97.1</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522</v>
      </c>
      <c r="AL11" s="1153"/>
      <c r="AM11" s="1153"/>
      <c r="AN11" s="1154"/>
      <c r="AO11" s="284" t="s">
        <v>523</v>
      </c>
      <c r="AP11" s="284" t="s">
        <v>523</v>
      </c>
      <c r="AQ11" s="285">
        <v>1123</v>
      </c>
      <c r="AR11" s="286" t="s">
        <v>523</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524</v>
      </c>
      <c r="AL12" s="1153"/>
      <c r="AM12" s="1153"/>
      <c r="AN12" s="1154"/>
      <c r="AO12" s="284" t="s">
        <v>523</v>
      </c>
      <c r="AP12" s="284" t="s">
        <v>523</v>
      </c>
      <c r="AQ12" s="285">
        <v>9</v>
      </c>
      <c r="AR12" s="286" t="s">
        <v>523</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525</v>
      </c>
      <c r="AL13" s="1153"/>
      <c r="AM13" s="1153"/>
      <c r="AN13" s="1154"/>
      <c r="AO13" s="284">
        <v>198492</v>
      </c>
      <c r="AP13" s="284">
        <v>3562</v>
      </c>
      <c r="AQ13" s="285">
        <v>2374</v>
      </c>
      <c r="AR13" s="286">
        <v>50</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526</v>
      </c>
      <c r="AL14" s="1153"/>
      <c r="AM14" s="1153"/>
      <c r="AN14" s="1154"/>
      <c r="AO14" s="284">
        <v>87029</v>
      </c>
      <c r="AP14" s="284">
        <v>1562</v>
      </c>
      <c r="AQ14" s="285">
        <v>1666</v>
      </c>
      <c r="AR14" s="286">
        <v>-6.2</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527</v>
      </c>
      <c r="AL15" s="1156"/>
      <c r="AM15" s="1156"/>
      <c r="AN15" s="1157"/>
      <c r="AO15" s="284">
        <v>-214966</v>
      </c>
      <c r="AP15" s="284">
        <v>-3858</v>
      </c>
      <c r="AQ15" s="285">
        <v>-4765</v>
      </c>
      <c r="AR15" s="286">
        <v>-19</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189</v>
      </c>
      <c r="AL16" s="1156"/>
      <c r="AM16" s="1156"/>
      <c r="AN16" s="1157"/>
      <c r="AO16" s="284">
        <v>5342474</v>
      </c>
      <c r="AP16" s="284">
        <v>95879</v>
      </c>
      <c r="AQ16" s="285">
        <v>79774</v>
      </c>
      <c r="AR16" s="286">
        <v>20.2</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528</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529</v>
      </c>
      <c r="AP20" s="293" t="s">
        <v>530</v>
      </c>
      <c r="AQ20" s="294" t="s">
        <v>531</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532</v>
      </c>
      <c r="AL21" s="1159"/>
      <c r="AM21" s="1159"/>
      <c r="AN21" s="1160"/>
      <c r="AO21" s="297">
        <v>10.19</v>
      </c>
      <c r="AP21" s="298">
        <v>7.58</v>
      </c>
      <c r="AQ21" s="299">
        <v>2.61</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533</v>
      </c>
      <c r="AL22" s="1159"/>
      <c r="AM22" s="1159"/>
      <c r="AN22" s="1160"/>
      <c r="AO22" s="302">
        <v>98.8</v>
      </c>
      <c r="AP22" s="303">
        <v>98.4</v>
      </c>
      <c r="AQ22" s="304">
        <v>0.4</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49" t="s">
        <v>534</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x14ac:dyDescent="0.15">
      <c r="A27" s="309"/>
      <c r="AO27" s="262"/>
      <c r="AP27" s="262"/>
      <c r="AQ27" s="262"/>
      <c r="AR27" s="262"/>
      <c r="AS27" s="262"/>
      <c r="AT27" s="262"/>
    </row>
    <row r="28" spans="1:46" ht="17.25" x14ac:dyDescent="0.15">
      <c r="A28" s="263" t="s">
        <v>535</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536</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515</v>
      </c>
      <c r="AP30" s="272"/>
      <c r="AQ30" s="273" t="s">
        <v>516</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517</v>
      </c>
      <c r="AQ31" s="279" t="s">
        <v>518</v>
      </c>
      <c r="AR31" s="280" t="s">
        <v>519</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537</v>
      </c>
      <c r="AL32" s="1167"/>
      <c r="AM32" s="1167"/>
      <c r="AN32" s="1168"/>
      <c r="AO32" s="312">
        <v>2211915</v>
      </c>
      <c r="AP32" s="312">
        <v>39696</v>
      </c>
      <c r="AQ32" s="313">
        <v>42324</v>
      </c>
      <c r="AR32" s="314">
        <v>-6.2</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538</v>
      </c>
      <c r="AL33" s="1167"/>
      <c r="AM33" s="1167"/>
      <c r="AN33" s="1168"/>
      <c r="AO33" s="312" t="s">
        <v>523</v>
      </c>
      <c r="AP33" s="312" t="s">
        <v>523</v>
      </c>
      <c r="AQ33" s="313" t="s">
        <v>523</v>
      </c>
      <c r="AR33" s="314" t="s">
        <v>523</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539</v>
      </c>
      <c r="AL34" s="1167"/>
      <c r="AM34" s="1167"/>
      <c r="AN34" s="1168"/>
      <c r="AO34" s="312" t="s">
        <v>523</v>
      </c>
      <c r="AP34" s="312" t="s">
        <v>523</v>
      </c>
      <c r="AQ34" s="313">
        <v>47</v>
      </c>
      <c r="AR34" s="314" t="s">
        <v>523</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540</v>
      </c>
      <c r="AL35" s="1167"/>
      <c r="AM35" s="1167"/>
      <c r="AN35" s="1168"/>
      <c r="AO35" s="312">
        <v>675584</v>
      </c>
      <c r="AP35" s="312">
        <v>12124</v>
      </c>
      <c r="AQ35" s="313">
        <v>12192</v>
      </c>
      <c r="AR35" s="314">
        <v>-0.6</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541</v>
      </c>
      <c r="AL36" s="1167"/>
      <c r="AM36" s="1167"/>
      <c r="AN36" s="1168"/>
      <c r="AO36" s="312" t="s">
        <v>523</v>
      </c>
      <c r="AP36" s="312" t="s">
        <v>523</v>
      </c>
      <c r="AQ36" s="313">
        <v>2056</v>
      </c>
      <c r="AR36" s="314" t="s">
        <v>523</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542</v>
      </c>
      <c r="AL37" s="1167"/>
      <c r="AM37" s="1167"/>
      <c r="AN37" s="1168"/>
      <c r="AO37" s="312">
        <v>45274</v>
      </c>
      <c r="AP37" s="312">
        <v>813</v>
      </c>
      <c r="AQ37" s="313">
        <v>621</v>
      </c>
      <c r="AR37" s="314">
        <v>30.9</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543</v>
      </c>
      <c r="AL38" s="1170"/>
      <c r="AM38" s="1170"/>
      <c r="AN38" s="1171"/>
      <c r="AO38" s="315" t="s">
        <v>523</v>
      </c>
      <c r="AP38" s="315" t="s">
        <v>523</v>
      </c>
      <c r="AQ38" s="316">
        <v>1</v>
      </c>
      <c r="AR38" s="304" t="s">
        <v>523</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544</v>
      </c>
      <c r="AL39" s="1170"/>
      <c r="AM39" s="1170"/>
      <c r="AN39" s="1171"/>
      <c r="AO39" s="312">
        <v>-340289</v>
      </c>
      <c r="AP39" s="312">
        <v>-6107</v>
      </c>
      <c r="AQ39" s="313">
        <v>-5206</v>
      </c>
      <c r="AR39" s="314">
        <v>17.3</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545</v>
      </c>
      <c r="AL40" s="1167"/>
      <c r="AM40" s="1167"/>
      <c r="AN40" s="1168"/>
      <c r="AO40" s="312">
        <v>-1965446</v>
      </c>
      <c r="AP40" s="312">
        <v>-35273</v>
      </c>
      <c r="AQ40" s="313">
        <v>-36761</v>
      </c>
      <c r="AR40" s="314">
        <v>-4</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302</v>
      </c>
      <c r="AL41" s="1173"/>
      <c r="AM41" s="1173"/>
      <c r="AN41" s="1174"/>
      <c r="AO41" s="312">
        <v>627038</v>
      </c>
      <c r="AP41" s="312">
        <v>11253</v>
      </c>
      <c r="AQ41" s="313">
        <v>15273</v>
      </c>
      <c r="AR41" s="314">
        <v>-26.3</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546</v>
      </c>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547</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548</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515</v>
      </c>
      <c r="AN49" s="1163" t="s">
        <v>549</v>
      </c>
      <c r="AO49" s="1164"/>
      <c r="AP49" s="1164"/>
      <c r="AQ49" s="1164"/>
      <c r="AR49" s="1165"/>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550</v>
      </c>
      <c r="AO50" s="329" t="s">
        <v>551</v>
      </c>
      <c r="AP50" s="330" t="s">
        <v>552</v>
      </c>
      <c r="AQ50" s="331" t="s">
        <v>553</v>
      </c>
      <c r="AR50" s="332" t="s">
        <v>554</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555</v>
      </c>
      <c r="AL51" s="325"/>
      <c r="AM51" s="333">
        <v>907384</v>
      </c>
      <c r="AN51" s="334">
        <v>15216</v>
      </c>
      <c r="AO51" s="335">
        <v>-2.8</v>
      </c>
      <c r="AP51" s="336">
        <v>54684</v>
      </c>
      <c r="AQ51" s="337">
        <v>1.1000000000000001</v>
      </c>
      <c r="AR51" s="338">
        <v>-3.9</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556</v>
      </c>
      <c r="AM52" s="341">
        <v>552251</v>
      </c>
      <c r="AN52" s="342">
        <v>9261</v>
      </c>
      <c r="AO52" s="343">
        <v>-18.5</v>
      </c>
      <c r="AP52" s="344">
        <v>32829</v>
      </c>
      <c r="AQ52" s="345">
        <v>7.2</v>
      </c>
      <c r="AR52" s="346">
        <v>-25.7</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557</v>
      </c>
      <c r="AL53" s="325"/>
      <c r="AM53" s="333">
        <v>1766477</v>
      </c>
      <c r="AN53" s="334">
        <v>30025</v>
      </c>
      <c r="AO53" s="335">
        <v>97.3</v>
      </c>
      <c r="AP53" s="336">
        <v>62383</v>
      </c>
      <c r="AQ53" s="337">
        <v>14.1</v>
      </c>
      <c r="AR53" s="338">
        <v>83.2</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556</v>
      </c>
      <c r="AM54" s="341">
        <v>1227768</v>
      </c>
      <c r="AN54" s="342">
        <v>20868</v>
      </c>
      <c r="AO54" s="343">
        <v>125.3</v>
      </c>
      <c r="AP54" s="344">
        <v>35325</v>
      </c>
      <c r="AQ54" s="345">
        <v>7.6</v>
      </c>
      <c r="AR54" s="346">
        <v>117.7</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558</v>
      </c>
      <c r="AL55" s="325"/>
      <c r="AM55" s="333">
        <v>2516075</v>
      </c>
      <c r="AN55" s="334">
        <v>43440</v>
      </c>
      <c r="AO55" s="335">
        <v>44.7</v>
      </c>
      <c r="AP55" s="336">
        <v>63812</v>
      </c>
      <c r="AQ55" s="337">
        <v>2.2999999999999998</v>
      </c>
      <c r="AR55" s="338">
        <v>42.4</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556</v>
      </c>
      <c r="AM56" s="341">
        <v>1890978</v>
      </c>
      <c r="AN56" s="342">
        <v>32648</v>
      </c>
      <c r="AO56" s="343">
        <v>56.5</v>
      </c>
      <c r="AP56" s="344">
        <v>33848</v>
      </c>
      <c r="AQ56" s="345">
        <v>-4.2</v>
      </c>
      <c r="AR56" s="346">
        <v>60.7</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559</v>
      </c>
      <c r="AL57" s="325"/>
      <c r="AM57" s="333">
        <v>1431704</v>
      </c>
      <c r="AN57" s="334">
        <v>25207</v>
      </c>
      <c r="AO57" s="335">
        <v>-42</v>
      </c>
      <c r="AP57" s="336">
        <v>54225</v>
      </c>
      <c r="AQ57" s="337">
        <v>-15</v>
      </c>
      <c r="AR57" s="338">
        <v>-27</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556</v>
      </c>
      <c r="AM58" s="341">
        <v>976233</v>
      </c>
      <c r="AN58" s="342">
        <v>17188</v>
      </c>
      <c r="AO58" s="343">
        <v>-47.4</v>
      </c>
      <c r="AP58" s="344">
        <v>27337</v>
      </c>
      <c r="AQ58" s="345">
        <v>-19.2</v>
      </c>
      <c r="AR58" s="346">
        <v>-28.2</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560</v>
      </c>
      <c r="AL59" s="325"/>
      <c r="AM59" s="333">
        <v>2408712</v>
      </c>
      <c r="AN59" s="334">
        <v>43228</v>
      </c>
      <c r="AO59" s="335">
        <v>71.5</v>
      </c>
      <c r="AP59" s="336">
        <v>54016</v>
      </c>
      <c r="AQ59" s="337">
        <v>-0.4</v>
      </c>
      <c r="AR59" s="338">
        <v>71.900000000000006</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556</v>
      </c>
      <c r="AM60" s="341">
        <v>1429736</v>
      </c>
      <c r="AN60" s="342">
        <v>25659</v>
      </c>
      <c r="AO60" s="343">
        <v>49.3</v>
      </c>
      <c r="AP60" s="344">
        <v>28078</v>
      </c>
      <c r="AQ60" s="345">
        <v>2.7</v>
      </c>
      <c r="AR60" s="346">
        <v>46.6</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561</v>
      </c>
      <c r="AL61" s="347"/>
      <c r="AM61" s="348">
        <v>1806070</v>
      </c>
      <c r="AN61" s="349">
        <v>31423</v>
      </c>
      <c r="AO61" s="350">
        <v>33.700000000000003</v>
      </c>
      <c r="AP61" s="351">
        <v>57824</v>
      </c>
      <c r="AQ61" s="352">
        <v>0.4</v>
      </c>
      <c r="AR61" s="338">
        <v>33.299999999999997</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556</v>
      </c>
      <c r="AM62" s="341">
        <v>1215393</v>
      </c>
      <c r="AN62" s="342">
        <v>21125</v>
      </c>
      <c r="AO62" s="343">
        <v>33</v>
      </c>
      <c r="AP62" s="344">
        <v>31483</v>
      </c>
      <c r="AQ62" s="345">
        <v>-1.2</v>
      </c>
      <c r="AR62" s="346">
        <v>34.200000000000003</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NgCuUBjNtmi9pWsMzktGxiHm+hnkGpG5hrbIQ0LuWPof/QveS4R3HVSzZWxH6NsIlAe/Mrfsukv6cHp9AeWU0Q==" saltValue="dgEfHZ5Jz8naQleaaDSDI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79" zoomScaleNormal="100" zoomScaleSheetLayoutView="55" workbookViewId="0">
      <selection activeCell="BK57" sqref="BK57"/>
    </sheetView>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563</v>
      </c>
    </row>
    <row r="120" spans="125:125" ht="13.5" hidden="1" customHeight="1" x14ac:dyDescent="0.15"/>
    <row r="121" spans="125:125" ht="13.5" hidden="1" customHeight="1" x14ac:dyDescent="0.15">
      <c r="DU121" s="259"/>
    </row>
  </sheetData>
  <sheetProtection algorithmName="SHA-512" hashValue="n/Sh5Lk1Xk32UwOvHIsB3KgszKDFVXdVXYzotfCQt1yYZccqxmB9p4ejCKJTOI8Y5oe7reWLIo8OvGpEhzAK4w==" saltValue="peVZ3KGq1hadN7xXZ06A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85" zoomScaleNormal="100" zoomScaleSheetLayoutView="55" workbookViewId="0">
      <selection activeCell="BI40" sqref="BI40"/>
    </sheetView>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564</v>
      </c>
    </row>
  </sheetData>
  <sheetProtection algorithmName="SHA-512" hashValue="+ImSG/Tqy9PzLUDCSpavwWdhevwQdyzqoeZAdSQBR2pv9jIlRDzosaoziFEWNlC45sJ5MZivWaYtBHfnf2PWIg==" saltValue="pIkcKs048Mey0OFovuUom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565</v>
      </c>
      <c r="G46" s="8" t="s">
        <v>566</v>
      </c>
      <c r="H46" s="8" t="s">
        <v>567</v>
      </c>
      <c r="I46" s="8" t="s">
        <v>568</v>
      </c>
      <c r="J46" s="9" t="s">
        <v>569</v>
      </c>
    </row>
    <row r="47" spans="2:10" ht="57.75" customHeight="1" x14ac:dyDescent="0.15">
      <c r="B47" s="10"/>
      <c r="C47" s="1175" t="s">
        <v>3</v>
      </c>
      <c r="D47" s="1175"/>
      <c r="E47" s="1176"/>
      <c r="F47" s="11">
        <v>18.350000000000001</v>
      </c>
      <c r="G47" s="12">
        <v>21.79</v>
      </c>
      <c r="H47" s="12">
        <v>26.81</v>
      </c>
      <c r="I47" s="12">
        <v>30.7</v>
      </c>
      <c r="J47" s="13">
        <v>38.299999999999997</v>
      </c>
    </row>
    <row r="48" spans="2:10" ht="57.75" customHeight="1" x14ac:dyDescent="0.15">
      <c r="B48" s="14"/>
      <c r="C48" s="1177" t="s">
        <v>4</v>
      </c>
      <c r="D48" s="1177"/>
      <c r="E48" s="1178"/>
      <c r="F48" s="15">
        <v>4.8600000000000003</v>
      </c>
      <c r="G48" s="16">
        <v>6.28</v>
      </c>
      <c r="H48" s="16">
        <v>9.89</v>
      </c>
      <c r="I48" s="16">
        <v>12.51</v>
      </c>
      <c r="J48" s="17">
        <v>15.71</v>
      </c>
    </row>
    <row r="49" spans="2:10" ht="57.75" customHeight="1" thickBot="1" x14ac:dyDescent="0.2">
      <c r="B49" s="18"/>
      <c r="C49" s="1179" t="s">
        <v>5</v>
      </c>
      <c r="D49" s="1179"/>
      <c r="E49" s="1180"/>
      <c r="F49" s="19">
        <v>2.52</v>
      </c>
      <c r="G49" s="20">
        <v>6.03</v>
      </c>
      <c r="H49" s="20">
        <v>10.89</v>
      </c>
      <c r="I49" s="20">
        <v>8.74</v>
      </c>
      <c r="J49" s="21">
        <v>9.89</v>
      </c>
    </row>
    <row r="50" spans="2:10" x14ac:dyDescent="0.15"/>
  </sheetData>
  <sheetProtection algorithmName="SHA-512" hashValue="dL15uKh/FdSge9tQAnrc8b2Y1RAe9UuBf16GIzKhmDRXcN0MOxuapUZvv+whj50d9Rl6R2I4N5r/9X9pN7VdNw==" saltValue="9neS8YvDe5jeUfAyStKaB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31"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565</v>
      </c>
      <c r="G33" s="29" t="s">
        <v>566</v>
      </c>
      <c r="H33" s="29" t="s">
        <v>567</v>
      </c>
      <c r="I33" s="29" t="s">
        <v>568</v>
      </c>
      <c r="J33" s="30" t="s">
        <v>569</v>
      </c>
      <c r="K33" s="22"/>
      <c r="L33" s="22"/>
      <c r="M33" s="22"/>
      <c r="N33" s="22"/>
      <c r="O33" s="22"/>
      <c r="P33" s="22"/>
    </row>
    <row r="34" spans="1:16" ht="39" customHeight="1" x14ac:dyDescent="0.15">
      <c r="A34" s="22"/>
      <c r="B34" s="31"/>
      <c r="C34" s="1187" t="s">
        <v>570</v>
      </c>
      <c r="D34" s="1187"/>
      <c r="E34" s="1188"/>
      <c r="F34" s="32">
        <v>4.8499999999999996</v>
      </c>
      <c r="G34" s="33">
        <v>6.27</v>
      </c>
      <c r="H34" s="33">
        <v>9.8800000000000008</v>
      </c>
      <c r="I34" s="33">
        <v>12.5</v>
      </c>
      <c r="J34" s="34">
        <v>15.7</v>
      </c>
      <c r="K34" s="22"/>
      <c r="L34" s="22"/>
      <c r="M34" s="22"/>
      <c r="N34" s="22"/>
      <c r="O34" s="22"/>
      <c r="P34" s="22"/>
    </row>
    <row r="35" spans="1:16" ht="39" customHeight="1" x14ac:dyDescent="0.15">
      <c r="A35" s="22"/>
      <c r="B35" s="35"/>
      <c r="C35" s="1181" t="s">
        <v>571</v>
      </c>
      <c r="D35" s="1182"/>
      <c r="E35" s="1183"/>
      <c r="F35" s="36">
        <v>10.81</v>
      </c>
      <c r="G35" s="37">
        <v>10.71</v>
      </c>
      <c r="H35" s="37">
        <v>11.7</v>
      </c>
      <c r="I35" s="37">
        <v>9.59</v>
      </c>
      <c r="J35" s="38">
        <v>11.19</v>
      </c>
      <c r="K35" s="22"/>
      <c r="L35" s="22"/>
      <c r="M35" s="22"/>
      <c r="N35" s="22"/>
      <c r="O35" s="22"/>
      <c r="P35" s="22"/>
    </row>
    <row r="36" spans="1:16" ht="39" customHeight="1" x14ac:dyDescent="0.15">
      <c r="A36" s="22"/>
      <c r="B36" s="35"/>
      <c r="C36" s="1181" t="s">
        <v>572</v>
      </c>
      <c r="D36" s="1182"/>
      <c r="E36" s="1183"/>
      <c r="F36" s="36">
        <v>6.31</v>
      </c>
      <c r="G36" s="37">
        <v>6.67</v>
      </c>
      <c r="H36" s="37">
        <v>7.08</v>
      </c>
      <c r="I36" s="37">
        <v>7.05</v>
      </c>
      <c r="J36" s="38">
        <v>7.45</v>
      </c>
      <c r="K36" s="22"/>
      <c r="L36" s="22"/>
      <c r="M36" s="22"/>
      <c r="N36" s="22"/>
      <c r="O36" s="22"/>
      <c r="P36" s="22"/>
    </row>
    <row r="37" spans="1:16" ht="39" customHeight="1" x14ac:dyDescent="0.15">
      <c r="A37" s="22"/>
      <c r="B37" s="35"/>
      <c r="C37" s="1181" t="s">
        <v>573</v>
      </c>
      <c r="D37" s="1182"/>
      <c r="E37" s="1183"/>
      <c r="F37" s="36">
        <v>5.51</v>
      </c>
      <c r="G37" s="37">
        <v>2.69</v>
      </c>
      <c r="H37" s="37">
        <v>3.2</v>
      </c>
      <c r="I37" s="37">
        <v>3.13</v>
      </c>
      <c r="J37" s="38">
        <v>2.7</v>
      </c>
      <c r="K37" s="22"/>
      <c r="L37" s="22"/>
      <c r="M37" s="22"/>
      <c r="N37" s="22"/>
      <c r="O37" s="22"/>
      <c r="P37" s="22"/>
    </row>
    <row r="38" spans="1:16" ht="39" customHeight="1" x14ac:dyDescent="0.15">
      <c r="A38" s="22"/>
      <c r="B38" s="35"/>
      <c r="C38" s="1181" t="s">
        <v>574</v>
      </c>
      <c r="D38" s="1182"/>
      <c r="E38" s="1183"/>
      <c r="F38" s="36">
        <v>3.49</v>
      </c>
      <c r="G38" s="37">
        <v>2.88</v>
      </c>
      <c r="H38" s="37">
        <v>1.57</v>
      </c>
      <c r="I38" s="37">
        <v>1.83</v>
      </c>
      <c r="J38" s="38">
        <v>1.73</v>
      </c>
      <c r="K38" s="22"/>
      <c r="L38" s="22"/>
      <c r="M38" s="22"/>
      <c r="N38" s="22"/>
      <c r="O38" s="22"/>
      <c r="P38" s="22"/>
    </row>
    <row r="39" spans="1:16" ht="39" customHeight="1" x14ac:dyDescent="0.15">
      <c r="A39" s="22"/>
      <c r="B39" s="35"/>
      <c r="C39" s="1181" t="s">
        <v>575</v>
      </c>
      <c r="D39" s="1182"/>
      <c r="E39" s="1183"/>
      <c r="F39" s="36">
        <v>0.96</v>
      </c>
      <c r="G39" s="37">
        <v>1.18</v>
      </c>
      <c r="H39" s="37">
        <v>0.51</v>
      </c>
      <c r="I39" s="37">
        <v>0.66</v>
      </c>
      <c r="J39" s="38">
        <v>1.45</v>
      </c>
      <c r="K39" s="22"/>
      <c r="L39" s="22"/>
      <c r="M39" s="22"/>
      <c r="N39" s="22"/>
      <c r="O39" s="22"/>
      <c r="P39" s="22"/>
    </row>
    <row r="40" spans="1:16" ht="39" customHeight="1" x14ac:dyDescent="0.15">
      <c r="A40" s="22"/>
      <c r="B40" s="35"/>
      <c r="C40" s="1181" t="s">
        <v>576</v>
      </c>
      <c r="D40" s="1182"/>
      <c r="E40" s="1183"/>
      <c r="F40" s="36">
        <v>0.17</v>
      </c>
      <c r="G40" s="37">
        <v>0.15</v>
      </c>
      <c r="H40" s="37">
        <v>0.16</v>
      </c>
      <c r="I40" s="37">
        <v>0.15</v>
      </c>
      <c r="J40" s="38">
        <v>0.18</v>
      </c>
      <c r="K40" s="22"/>
      <c r="L40" s="22"/>
      <c r="M40" s="22"/>
      <c r="N40" s="22"/>
      <c r="O40" s="22"/>
      <c r="P40" s="22"/>
    </row>
    <row r="41" spans="1:16" ht="39" customHeight="1" x14ac:dyDescent="0.15">
      <c r="A41" s="22"/>
      <c r="B41" s="35"/>
      <c r="C41" s="1181" t="s">
        <v>577</v>
      </c>
      <c r="D41" s="1182"/>
      <c r="E41" s="1183"/>
      <c r="F41" s="36">
        <v>0</v>
      </c>
      <c r="G41" s="37">
        <v>0</v>
      </c>
      <c r="H41" s="37">
        <v>0</v>
      </c>
      <c r="I41" s="37">
        <v>0</v>
      </c>
      <c r="J41" s="38">
        <v>0</v>
      </c>
      <c r="K41" s="22"/>
      <c r="L41" s="22"/>
      <c r="M41" s="22"/>
      <c r="N41" s="22"/>
      <c r="O41" s="22"/>
      <c r="P41" s="22"/>
    </row>
    <row r="42" spans="1:16" ht="39" customHeight="1" x14ac:dyDescent="0.15">
      <c r="A42" s="22"/>
      <c r="B42" s="39"/>
      <c r="C42" s="1181" t="s">
        <v>578</v>
      </c>
      <c r="D42" s="1182"/>
      <c r="E42" s="1183"/>
      <c r="F42" s="36" t="s">
        <v>523</v>
      </c>
      <c r="G42" s="37" t="s">
        <v>523</v>
      </c>
      <c r="H42" s="37" t="s">
        <v>523</v>
      </c>
      <c r="I42" s="37" t="s">
        <v>523</v>
      </c>
      <c r="J42" s="38" t="s">
        <v>523</v>
      </c>
      <c r="K42" s="22"/>
      <c r="L42" s="22"/>
      <c r="M42" s="22"/>
      <c r="N42" s="22"/>
      <c r="O42" s="22"/>
      <c r="P42" s="22"/>
    </row>
    <row r="43" spans="1:16" ht="39" customHeight="1" thickBot="1" x14ac:dyDescent="0.2">
      <c r="A43" s="22"/>
      <c r="B43" s="40"/>
      <c r="C43" s="1184" t="s">
        <v>579</v>
      </c>
      <c r="D43" s="1185"/>
      <c r="E43" s="1186"/>
      <c r="F43" s="41">
        <v>4.67</v>
      </c>
      <c r="G43" s="42">
        <v>5.7</v>
      </c>
      <c r="H43" s="42">
        <v>3.82</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RjzjYEtK2Xmr5JwceOgK6y3gVAVvIMMm4OTftEVtTmExHYZ7osWRy54vUoA68rmAIRmmiEZcEqZMn4aWhZCKA==" saltValue="EvfLiwfOUCDOjxbPhf04+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A37" zoomScaleSheetLayoutView="55" workbookViewId="0">
      <selection activeCell="O61" sqref="O6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565</v>
      </c>
      <c r="L44" s="56" t="s">
        <v>566</v>
      </c>
      <c r="M44" s="56" t="s">
        <v>567</v>
      </c>
      <c r="N44" s="56" t="s">
        <v>568</v>
      </c>
      <c r="O44" s="57" t="s">
        <v>569</v>
      </c>
      <c r="P44" s="48"/>
      <c r="Q44" s="48"/>
      <c r="R44" s="48"/>
      <c r="S44" s="48"/>
      <c r="T44" s="48"/>
      <c r="U44" s="48"/>
    </row>
    <row r="45" spans="1:21" ht="30.75" customHeight="1" x14ac:dyDescent="0.15">
      <c r="A45" s="48"/>
      <c r="B45" s="1189" t="s">
        <v>11</v>
      </c>
      <c r="C45" s="1190"/>
      <c r="D45" s="58"/>
      <c r="E45" s="1195" t="s">
        <v>12</v>
      </c>
      <c r="F45" s="1195"/>
      <c r="G45" s="1195"/>
      <c r="H45" s="1195"/>
      <c r="I45" s="1195"/>
      <c r="J45" s="1196"/>
      <c r="K45" s="59">
        <v>2330</v>
      </c>
      <c r="L45" s="60">
        <v>2150</v>
      </c>
      <c r="M45" s="60">
        <v>2093</v>
      </c>
      <c r="N45" s="60">
        <v>2108</v>
      </c>
      <c r="O45" s="61">
        <v>2212</v>
      </c>
      <c r="P45" s="48"/>
      <c r="Q45" s="48"/>
      <c r="R45" s="48"/>
      <c r="S45" s="48"/>
      <c r="T45" s="48"/>
      <c r="U45" s="48"/>
    </row>
    <row r="46" spans="1:21" ht="30.75" customHeight="1" x14ac:dyDescent="0.15">
      <c r="A46" s="48"/>
      <c r="B46" s="1191"/>
      <c r="C46" s="1192"/>
      <c r="D46" s="62"/>
      <c r="E46" s="1197" t="s">
        <v>13</v>
      </c>
      <c r="F46" s="1197"/>
      <c r="G46" s="1197"/>
      <c r="H46" s="1197"/>
      <c r="I46" s="1197"/>
      <c r="J46" s="1198"/>
      <c r="K46" s="63" t="s">
        <v>523</v>
      </c>
      <c r="L46" s="64" t="s">
        <v>523</v>
      </c>
      <c r="M46" s="64" t="s">
        <v>523</v>
      </c>
      <c r="N46" s="64" t="s">
        <v>523</v>
      </c>
      <c r="O46" s="65" t="s">
        <v>523</v>
      </c>
      <c r="P46" s="48"/>
      <c r="Q46" s="48"/>
      <c r="R46" s="48"/>
      <c r="S46" s="48"/>
      <c r="T46" s="48"/>
      <c r="U46" s="48"/>
    </row>
    <row r="47" spans="1:21" ht="30.75" customHeight="1" x14ac:dyDescent="0.15">
      <c r="A47" s="48"/>
      <c r="B47" s="1191"/>
      <c r="C47" s="1192"/>
      <c r="D47" s="62"/>
      <c r="E47" s="1197" t="s">
        <v>14</v>
      </c>
      <c r="F47" s="1197"/>
      <c r="G47" s="1197"/>
      <c r="H47" s="1197"/>
      <c r="I47" s="1197"/>
      <c r="J47" s="1198"/>
      <c r="K47" s="63" t="s">
        <v>523</v>
      </c>
      <c r="L47" s="64" t="s">
        <v>523</v>
      </c>
      <c r="M47" s="64" t="s">
        <v>523</v>
      </c>
      <c r="N47" s="64" t="s">
        <v>523</v>
      </c>
      <c r="O47" s="65" t="s">
        <v>523</v>
      </c>
      <c r="P47" s="48"/>
      <c r="Q47" s="48"/>
      <c r="R47" s="48"/>
      <c r="S47" s="48"/>
      <c r="T47" s="48"/>
      <c r="U47" s="48"/>
    </row>
    <row r="48" spans="1:21" ht="30.75" customHeight="1" x14ac:dyDescent="0.15">
      <c r="A48" s="48"/>
      <c r="B48" s="1191"/>
      <c r="C48" s="1192"/>
      <c r="D48" s="62"/>
      <c r="E48" s="1197" t="s">
        <v>15</v>
      </c>
      <c r="F48" s="1197"/>
      <c r="G48" s="1197"/>
      <c r="H48" s="1197"/>
      <c r="I48" s="1197"/>
      <c r="J48" s="1198"/>
      <c r="K48" s="63">
        <v>617</v>
      </c>
      <c r="L48" s="64">
        <v>691</v>
      </c>
      <c r="M48" s="64">
        <v>675</v>
      </c>
      <c r="N48" s="64">
        <v>671</v>
      </c>
      <c r="O48" s="65">
        <v>676</v>
      </c>
      <c r="P48" s="48"/>
      <c r="Q48" s="48"/>
      <c r="R48" s="48"/>
      <c r="S48" s="48"/>
      <c r="T48" s="48"/>
      <c r="U48" s="48"/>
    </row>
    <row r="49" spans="1:21" ht="30.75" customHeight="1" x14ac:dyDescent="0.15">
      <c r="A49" s="48"/>
      <c r="B49" s="1191"/>
      <c r="C49" s="1192"/>
      <c r="D49" s="62"/>
      <c r="E49" s="1197" t="s">
        <v>16</v>
      </c>
      <c r="F49" s="1197"/>
      <c r="G49" s="1197"/>
      <c r="H49" s="1197"/>
      <c r="I49" s="1197"/>
      <c r="J49" s="1198"/>
      <c r="K49" s="63" t="s">
        <v>523</v>
      </c>
      <c r="L49" s="64" t="s">
        <v>523</v>
      </c>
      <c r="M49" s="64" t="s">
        <v>523</v>
      </c>
      <c r="N49" s="64" t="s">
        <v>523</v>
      </c>
      <c r="O49" s="65" t="s">
        <v>523</v>
      </c>
      <c r="P49" s="48"/>
      <c r="Q49" s="48"/>
      <c r="R49" s="48"/>
      <c r="S49" s="48"/>
      <c r="T49" s="48"/>
      <c r="U49" s="48"/>
    </row>
    <row r="50" spans="1:21" ht="30.75" customHeight="1" x14ac:dyDescent="0.15">
      <c r="A50" s="48"/>
      <c r="B50" s="1191"/>
      <c r="C50" s="1192"/>
      <c r="D50" s="62"/>
      <c r="E50" s="1197" t="s">
        <v>17</v>
      </c>
      <c r="F50" s="1197"/>
      <c r="G50" s="1197"/>
      <c r="H50" s="1197"/>
      <c r="I50" s="1197"/>
      <c r="J50" s="1198"/>
      <c r="K50" s="63">
        <v>53</v>
      </c>
      <c r="L50" s="64">
        <v>47</v>
      </c>
      <c r="M50" s="64">
        <v>36</v>
      </c>
      <c r="N50" s="64">
        <v>32</v>
      </c>
      <c r="O50" s="65">
        <v>45</v>
      </c>
      <c r="P50" s="48"/>
      <c r="Q50" s="48"/>
      <c r="R50" s="48"/>
      <c r="S50" s="48"/>
      <c r="T50" s="48"/>
      <c r="U50" s="48"/>
    </row>
    <row r="51" spans="1:21" ht="30.75" customHeight="1" x14ac:dyDescent="0.15">
      <c r="A51" s="48"/>
      <c r="B51" s="1193"/>
      <c r="C51" s="1194"/>
      <c r="D51" s="66"/>
      <c r="E51" s="1197" t="s">
        <v>18</v>
      </c>
      <c r="F51" s="1197"/>
      <c r="G51" s="1197"/>
      <c r="H51" s="1197"/>
      <c r="I51" s="1197"/>
      <c r="J51" s="1198"/>
      <c r="K51" s="63" t="s">
        <v>523</v>
      </c>
      <c r="L51" s="64" t="s">
        <v>523</v>
      </c>
      <c r="M51" s="64" t="s">
        <v>523</v>
      </c>
      <c r="N51" s="64" t="s">
        <v>523</v>
      </c>
      <c r="O51" s="65" t="s">
        <v>523</v>
      </c>
      <c r="P51" s="48"/>
      <c r="Q51" s="48"/>
      <c r="R51" s="48"/>
      <c r="S51" s="48"/>
      <c r="T51" s="48"/>
      <c r="U51" s="48"/>
    </row>
    <row r="52" spans="1:21" ht="30.75" customHeight="1" x14ac:dyDescent="0.15">
      <c r="A52" s="48"/>
      <c r="B52" s="1199" t="s">
        <v>19</v>
      </c>
      <c r="C52" s="1200"/>
      <c r="D52" s="66"/>
      <c r="E52" s="1197" t="s">
        <v>20</v>
      </c>
      <c r="F52" s="1197"/>
      <c r="G52" s="1197"/>
      <c r="H52" s="1197"/>
      <c r="I52" s="1197"/>
      <c r="J52" s="1198"/>
      <c r="K52" s="63">
        <v>2280</v>
      </c>
      <c r="L52" s="64">
        <v>2281</v>
      </c>
      <c r="M52" s="64">
        <v>2279</v>
      </c>
      <c r="N52" s="64">
        <v>2328</v>
      </c>
      <c r="O52" s="65">
        <v>2305</v>
      </c>
      <c r="P52" s="48"/>
      <c r="Q52" s="48"/>
      <c r="R52" s="48"/>
      <c r="S52" s="48"/>
      <c r="T52" s="48"/>
      <c r="U52" s="48"/>
    </row>
    <row r="53" spans="1:21" ht="30.75" customHeight="1" thickBot="1" x14ac:dyDescent="0.2">
      <c r="A53" s="48"/>
      <c r="B53" s="1201" t="s">
        <v>21</v>
      </c>
      <c r="C53" s="1202"/>
      <c r="D53" s="67"/>
      <c r="E53" s="1203" t="s">
        <v>22</v>
      </c>
      <c r="F53" s="1203"/>
      <c r="G53" s="1203"/>
      <c r="H53" s="1203"/>
      <c r="I53" s="1203"/>
      <c r="J53" s="1204"/>
      <c r="K53" s="68">
        <v>720</v>
      </c>
      <c r="L53" s="69">
        <v>607</v>
      </c>
      <c r="M53" s="69">
        <v>525</v>
      </c>
      <c r="N53" s="69">
        <v>483</v>
      </c>
      <c r="O53" s="70">
        <v>628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25</v>
      </c>
      <c r="C56" s="73"/>
      <c r="D56" s="73"/>
      <c r="E56" s="73"/>
      <c r="F56" s="73"/>
      <c r="G56" s="73"/>
      <c r="H56" s="73"/>
      <c r="I56" s="73"/>
      <c r="J56" s="73"/>
      <c r="K56" s="74"/>
      <c r="L56" s="74"/>
      <c r="M56" s="74"/>
      <c r="N56" s="74"/>
      <c r="O56" s="75" t="s">
        <v>580</v>
      </c>
      <c r="P56" s="48"/>
      <c r="Q56" s="48"/>
      <c r="R56" s="48"/>
      <c r="S56" s="48"/>
      <c r="T56" s="48"/>
      <c r="U56" s="48"/>
    </row>
    <row r="57" spans="1:21" ht="31.5" customHeight="1" thickBot="1" x14ac:dyDescent="0.2">
      <c r="A57" s="48"/>
      <c r="B57" s="76"/>
      <c r="C57" s="77"/>
      <c r="D57" s="77"/>
      <c r="E57" s="78"/>
      <c r="F57" s="78"/>
      <c r="G57" s="78"/>
      <c r="H57" s="78"/>
      <c r="I57" s="78"/>
      <c r="J57" s="79" t="s">
        <v>2</v>
      </c>
      <c r="K57" s="80" t="s">
        <v>581</v>
      </c>
      <c r="L57" s="81" t="s">
        <v>582</v>
      </c>
      <c r="M57" s="81" t="s">
        <v>583</v>
      </c>
      <c r="N57" s="81" t="s">
        <v>584</v>
      </c>
      <c r="O57" s="82" t="s">
        <v>585</v>
      </c>
      <c r="P57" s="48"/>
      <c r="Q57" s="48"/>
      <c r="R57" s="48"/>
      <c r="S57" s="48"/>
      <c r="T57" s="48"/>
      <c r="U57" s="48"/>
    </row>
    <row r="58" spans="1:21" ht="31.5" customHeight="1" x14ac:dyDescent="0.15">
      <c r="B58" s="1205" t="s">
        <v>26</v>
      </c>
      <c r="C58" s="1206"/>
      <c r="D58" s="1211" t="s">
        <v>27</v>
      </c>
      <c r="E58" s="1212"/>
      <c r="F58" s="1212"/>
      <c r="G58" s="1212"/>
      <c r="H58" s="1212"/>
      <c r="I58" s="1212"/>
      <c r="J58" s="1213"/>
      <c r="K58" s="83" t="s">
        <v>601</v>
      </c>
      <c r="L58" s="84" t="s">
        <v>601</v>
      </c>
      <c r="M58" s="84" t="s">
        <v>601</v>
      </c>
      <c r="N58" s="84" t="s">
        <v>601</v>
      </c>
      <c r="O58" s="85" t="s">
        <v>601</v>
      </c>
    </row>
    <row r="59" spans="1:21" ht="31.5" customHeight="1" x14ac:dyDescent="0.15">
      <c r="B59" s="1207"/>
      <c r="C59" s="1208"/>
      <c r="D59" s="1214" t="s">
        <v>28</v>
      </c>
      <c r="E59" s="1215"/>
      <c r="F59" s="1215"/>
      <c r="G59" s="1215"/>
      <c r="H59" s="1215"/>
      <c r="I59" s="1215"/>
      <c r="J59" s="1216"/>
      <c r="K59" s="86" t="s">
        <v>601</v>
      </c>
      <c r="L59" s="87" t="s">
        <v>601</v>
      </c>
      <c r="M59" s="87" t="s">
        <v>601</v>
      </c>
      <c r="N59" s="87" t="s">
        <v>601</v>
      </c>
      <c r="O59" s="88" t="s">
        <v>601</v>
      </c>
    </row>
    <row r="60" spans="1:21" ht="31.5" customHeight="1" thickBot="1" x14ac:dyDescent="0.2">
      <c r="B60" s="1209"/>
      <c r="C60" s="1210"/>
      <c r="D60" s="1217" t="s">
        <v>29</v>
      </c>
      <c r="E60" s="1218"/>
      <c r="F60" s="1218"/>
      <c r="G60" s="1218"/>
      <c r="H60" s="1218"/>
      <c r="I60" s="1218"/>
      <c r="J60" s="1219"/>
      <c r="K60" s="89" t="s">
        <v>601</v>
      </c>
      <c r="L60" s="90" t="s">
        <v>601</v>
      </c>
      <c r="M60" s="90" t="s">
        <v>601</v>
      </c>
      <c r="N60" s="90" t="s">
        <v>601</v>
      </c>
      <c r="O60" s="91" t="s">
        <v>601</v>
      </c>
    </row>
    <row r="61" spans="1:21" ht="24" customHeight="1" x14ac:dyDescent="0.15">
      <c r="B61" s="92"/>
      <c r="C61" s="92"/>
      <c r="D61" s="93" t="s">
        <v>30</v>
      </c>
      <c r="E61" s="94"/>
      <c r="F61" s="94"/>
      <c r="G61" s="94"/>
      <c r="H61" s="94"/>
      <c r="I61" s="94"/>
      <c r="J61" s="94"/>
      <c r="K61" s="94"/>
      <c r="L61" s="94"/>
      <c r="M61" s="94"/>
      <c r="N61" s="94"/>
      <c r="O61" s="94"/>
    </row>
    <row r="62" spans="1:21" ht="24" customHeight="1" x14ac:dyDescent="0.15">
      <c r="B62" s="95"/>
      <c r="C62" s="95"/>
      <c r="D62" s="93" t="s">
        <v>31</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m0OygQKtj/MmoUSOgJHIty2ps6oH3Z1U4+QL/T54NjxCt3XeMTcVM7t9n4F+W6M9mP8s++X0DnjJP6qyxr2jw==" saltValue="YYAMoB3oAGKIaMWCOWGpz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37" zoomScaleSheetLayoutView="100" workbookViewId="0">
      <selection activeCell="I45" sqref="I45"/>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9</v>
      </c>
    </row>
    <row r="40" spans="2:13" ht="27.75" customHeight="1" thickBot="1" x14ac:dyDescent="0.2">
      <c r="B40" s="98" t="s">
        <v>10</v>
      </c>
      <c r="C40" s="99"/>
      <c r="D40" s="99"/>
      <c r="E40" s="100"/>
      <c r="F40" s="100"/>
      <c r="G40" s="100"/>
      <c r="H40" s="101" t="s">
        <v>2</v>
      </c>
      <c r="I40" s="102" t="s">
        <v>565</v>
      </c>
      <c r="J40" s="103" t="s">
        <v>566</v>
      </c>
      <c r="K40" s="103" t="s">
        <v>567</v>
      </c>
      <c r="L40" s="103" t="s">
        <v>568</v>
      </c>
      <c r="M40" s="104" t="s">
        <v>569</v>
      </c>
    </row>
    <row r="41" spans="2:13" ht="27.75" customHeight="1" x14ac:dyDescent="0.15">
      <c r="B41" s="1220" t="s">
        <v>32</v>
      </c>
      <c r="C41" s="1221"/>
      <c r="D41" s="105"/>
      <c r="E41" s="1226" t="s">
        <v>33</v>
      </c>
      <c r="F41" s="1226"/>
      <c r="G41" s="1226"/>
      <c r="H41" s="1227"/>
      <c r="I41" s="355">
        <v>20695</v>
      </c>
      <c r="J41" s="356">
        <v>20401</v>
      </c>
      <c r="K41" s="356">
        <v>20729</v>
      </c>
      <c r="L41" s="356">
        <v>20403</v>
      </c>
      <c r="M41" s="357">
        <v>20464</v>
      </c>
    </row>
    <row r="42" spans="2:13" ht="27.75" customHeight="1" x14ac:dyDescent="0.15">
      <c r="B42" s="1222"/>
      <c r="C42" s="1223"/>
      <c r="D42" s="106"/>
      <c r="E42" s="1228" t="s">
        <v>34</v>
      </c>
      <c r="F42" s="1228"/>
      <c r="G42" s="1228"/>
      <c r="H42" s="1229"/>
      <c r="I42" s="358">
        <v>281</v>
      </c>
      <c r="J42" s="359">
        <v>1850</v>
      </c>
      <c r="K42" s="359">
        <v>1807</v>
      </c>
      <c r="L42" s="359">
        <v>150</v>
      </c>
      <c r="M42" s="360">
        <v>490</v>
      </c>
    </row>
    <row r="43" spans="2:13" ht="27.75" customHeight="1" x14ac:dyDescent="0.15">
      <c r="B43" s="1222"/>
      <c r="C43" s="1223"/>
      <c r="D43" s="106"/>
      <c r="E43" s="1228" t="s">
        <v>35</v>
      </c>
      <c r="F43" s="1228"/>
      <c r="G43" s="1228"/>
      <c r="H43" s="1229"/>
      <c r="I43" s="358">
        <v>8421</v>
      </c>
      <c r="J43" s="359">
        <v>8734</v>
      </c>
      <c r="K43" s="359">
        <v>9215</v>
      </c>
      <c r="L43" s="359">
        <v>9426</v>
      </c>
      <c r="M43" s="360">
        <v>9656</v>
      </c>
    </row>
    <row r="44" spans="2:13" ht="27.75" customHeight="1" x14ac:dyDescent="0.15">
      <c r="B44" s="1222"/>
      <c r="C44" s="1223"/>
      <c r="D44" s="106"/>
      <c r="E44" s="1228" t="s">
        <v>36</v>
      </c>
      <c r="F44" s="1228"/>
      <c r="G44" s="1228"/>
      <c r="H44" s="1229"/>
      <c r="I44" s="358" t="s">
        <v>523</v>
      </c>
      <c r="J44" s="359" t="s">
        <v>523</v>
      </c>
      <c r="K44" s="359" t="s">
        <v>523</v>
      </c>
      <c r="L44" s="359" t="s">
        <v>523</v>
      </c>
      <c r="M44" s="360" t="s">
        <v>523</v>
      </c>
    </row>
    <row r="45" spans="2:13" ht="27.75" customHeight="1" x14ac:dyDescent="0.15">
      <c r="B45" s="1222"/>
      <c r="C45" s="1223"/>
      <c r="D45" s="106"/>
      <c r="E45" s="1228" t="s">
        <v>37</v>
      </c>
      <c r="F45" s="1228"/>
      <c r="G45" s="1228"/>
      <c r="H45" s="1229"/>
      <c r="I45" s="358">
        <v>3799</v>
      </c>
      <c r="J45" s="359">
        <v>3893</v>
      </c>
      <c r="K45" s="359">
        <v>3983</v>
      </c>
      <c r="L45" s="359">
        <v>4126</v>
      </c>
      <c r="M45" s="360">
        <v>4261</v>
      </c>
    </row>
    <row r="46" spans="2:13" ht="27.75" customHeight="1" x14ac:dyDescent="0.15">
      <c r="B46" s="1222"/>
      <c r="C46" s="1223"/>
      <c r="D46" s="107"/>
      <c r="E46" s="1228" t="s">
        <v>38</v>
      </c>
      <c r="F46" s="1228"/>
      <c r="G46" s="1228"/>
      <c r="H46" s="1229"/>
      <c r="I46" s="358" t="s">
        <v>523</v>
      </c>
      <c r="J46" s="359">
        <v>1</v>
      </c>
      <c r="K46" s="359">
        <v>6</v>
      </c>
      <c r="L46" s="359" t="s">
        <v>523</v>
      </c>
      <c r="M46" s="360">
        <v>1</v>
      </c>
    </row>
    <row r="47" spans="2:13" ht="27.75" customHeight="1" x14ac:dyDescent="0.15">
      <c r="B47" s="1222"/>
      <c r="C47" s="1223"/>
      <c r="D47" s="108"/>
      <c r="E47" s="1230" t="s">
        <v>39</v>
      </c>
      <c r="F47" s="1231"/>
      <c r="G47" s="1231"/>
      <c r="H47" s="1232"/>
      <c r="I47" s="358" t="s">
        <v>523</v>
      </c>
      <c r="J47" s="359" t="s">
        <v>523</v>
      </c>
      <c r="K47" s="359" t="s">
        <v>523</v>
      </c>
      <c r="L47" s="359" t="s">
        <v>523</v>
      </c>
      <c r="M47" s="360" t="s">
        <v>523</v>
      </c>
    </row>
    <row r="48" spans="2:13" ht="27.75" customHeight="1" x14ac:dyDescent="0.15">
      <c r="B48" s="1222"/>
      <c r="C48" s="1223"/>
      <c r="D48" s="106"/>
      <c r="E48" s="1228" t="s">
        <v>40</v>
      </c>
      <c r="F48" s="1228"/>
      <c r="G48" s="1228"/>
      <c r="H48" s="1229"/>
      <c r="I48" s="358" t="s">
        <v>523</v>
      </c>
      <c r="J48" s="359" t="s">
        <v>523</v>
      </c>
      <c r="K48" s="359" t="s">
        <v>523</v>
      </c>
      <c r="L48" s="359" t="s">
        <v>523</v>
      </c>
      <c r="M48" s="360" t="s">
        <v>523</v>
      </c>
    </row>
    <row r="49" spans="2:13" ht="27.75" customHeight="1" x14ac:dyDescent="0.15">
      <c r="B49" s="1224"/>
      <c r="C49" s="1225"/>
      <c r="D49" s="106"/>
      <c r="E49" s="1228" t="s">
        <v>41</v>
      </c>
      <c r="F49" s="1228"/>
      <c r="G49" s="1228"/>
      <c r="H49" s="1229"/>
      <c r="I49" s="358" t="s">
        <v>523</v>
      </c>
      <c r="J49" s="359" t="s">
        <v>523</v>
      </c>
      <c r="K49" s="359" t="s">
        <v>523</v>
      </c>
      <c r="L49" s="359" t="s">
        <v>523</v>
      </c>
      <c r="M49" s="360" t="s">
        <v>523</v>
      </c>
    </row>
    <row r="50" spans="2:13" ht="27.75" customHeight="1" x14ac:dyDescent="0.15">
      <c r="B50" s="1233" t="s">
        <v>42</v>
      </c>
      <c r="C50" s="1234"/>
      <c r="D50" s="109"/>
      <c r="E50" s="1228" t="s">
        <v>43</v>
      </c>
      <c r="F50" s="1228"/>
      <c r="G50" s="1228"/>
      <c r="H50" s="1229"/>
      <c r="I50" s="358">
        <v>4035</v>
      </c>
      <c r="J50" s="359">
        <v>4863</v>
      </c>
      <c r="K50" s="359">
        <v>5830</v>
      </c>
      <c r="L50" s="359">
        <v>6924</v>
      </c>
      <c r="M50" s="360">
        <v>8413</v>
      </c>
    </row>
    <row r="51" spans="2:13" ht="27.75" customHeight="1" x14ac:dyDescent="0.15">
      <c r="B51" s="1222"/>
      <c r="C51" s="1223"/>
      <c r="D51" s="106"/>
      <c r="E51" s="1228" t="s">
        <v>44</v>
      </c>
      <c r="F51" s="1228"/>
      <c r="G51" s="1228"/>
      <c r="H51" s="1229"/>
      <c r="I51" s="358">
        <v>4127</v>
      </c>
      <c r="J51" s="359">
        <v>4313</v>
      </c>
      <c r="K51" s="359">
        <v>4316</v>
      </c>
      <c r="L51" s="359">
        <v>4209</v>
      </c>
      <c r="M51" s="360">
        <v>4316</v>
      </c>
    </row>
    <row r="52" spans="2:13" ht="27.75" customHeight="1" x14ac:dyDescent="0.15">
      <c r="B52" s="1224"/>
      <c r="C52" s="1225"/>
      <c r="D52" s="106"/>
      <c r="E52" s="1228" t="s">
        <v>45</v>
      </c>
      <c r="F52" s="1228"/>
      <c r="G52" s="1228"/>
      <c r="H52" s="1229"/>
      <c r="I52" s="358">
        <v>25302</v>
      </c>
      <c r="J52" s="359">
        <v>25458</v>
      </c>
      <c r="K52" s="359">
        <v>25870</v>
      </c>
      <c r="L52" s="359">
        <v>26335</v>
      </c>
      <c r="M52" s="360">
        <v>25220</v>
      </c>
    </row>
    <row r="53" spans="2:13" ht="27.75" customHeight="1" thickBot="1" x14ac:dyDescent="0.2">
      <c r="B53" s="1235" t="s">
        <v>46</v>
      </c>
      <c r="C53" s="1236"/>
      <c r="D53" s="110"/>
      <c r="E53" s="1237" t="s">
        <v>47</v>
      </c>
      <c r="F53" s="1237"/>
      <c r="G53" s="1237"/>
      <c r="H53" s="1238"/>
      <c r="I53" s="361">
        <v>-268</v>
      </c>
      <c r="J53" s="362">
        <v>246</v>
      </c>
      <c r="K53" s="362">
        <v>-275</v>
      </c>
      <c r="L53" s="362">
        <v>-3364</v>
      </c>
      <c r="M53" s="363">
        <v>-3077</v>
      </c>
    </row>
    <row r="54" spans="2:13" ht="27.75" customHeight="1" x14ac:dyDescent="0.15">
      <c r="B54" s="111" t="s">
        <v>48</v>
      </c>
      <c r="C54" s="112"/>
      <c r="D54" s="112"/>
      <c r="E54" s="113"/>
      <c r="F54" s="113"/>
      <c r="G54" s="113"/>
      <c r="H54" s="113"/>
      <c r="I54" s="114"/>
      <c r="J54" s="114"/>
      <c r="K54" s="114"/>
      <c r="L54" s="114"/>
      <c r="M54" s="114"/>
    </row>
    <row r="55" spans="2:13" x14ac:dyDescent="0.15"/>
  </sheetData>
  <sheetProtection algorithmName="SHA-512" hashValue="iiFu3fi5UZeVFTtln0kbCJIzrBCMNaf4l5h9GSl9O0LHqpmYHO23ABcQBcSeKQifU/vGKDqmnUllCLXQBLYgEg==" saltValue="n5nnWaFszX0ma/vaYsZ9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F63" sqref="F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49</v>
      </c>
    </row>
    <row r="54" spans="2:8" ht="29.25" customHeight="1" thickBot="1" x14ac:dyDescent="0.25">
      <c r="B54" s="116" t="s">
        <v>1</v>
      </c>
      <c r="C54" s="117"/>
      <c r="D54" s="117"/>
      <c r="E54" s="118" t="s">
        <v>2</v>
      </c>
      <c r="F54" s="119" t="s">
        <v>567</v>
      </c>
      <c r="G54" s="119" t="s">
        <v>568</v>
      </c>
      <c r="H54" s="120" t="s">
        <v>569</v>
      </c>
    </row>
    <row r="55" spans="2:8" ht="52.5" customHeight="1" x14ac:dyDescent="0.15">
      <c r="B55" s="121"/>
      <c r="C55" s="1247" t="s">
        <v>50</v>
      </c>
      <c r="D55" s="1247"/>
      <c r="E55" s="1248"/>
      <c r="F55" s="122">
        <v>4122</v>
      </c>
      <c r="G55" s="122">
        <v>4893</v>
      </c>
      <c r="H55" s="123">
        <v>5894</v>
      </c>
    </row>
    <row r="56" spans="2:8" ht="52.5" customHeight="1" x14ac:dyDescent="0.15">
      <c r="B56" s="124"/>
      <c r="C56" s="1249" t="s">
        <v>51</v>
      </c>
      <c r="D56" s="1249"/>
      <c r="E56" s="1250"/>
      <c r="F56" s="125">
        <v>9</v>
      </c>
      <c r="G56" s="125">
        <v>9</v>
      </c>
      <c r="H56" s="126">
        <v>9</v>
      </c>
    </row>
    <row r="57" spans="2:8" ht="53.25" customHeight="1" x14ac:dyDescent="0.15">
      <c r="B57" s="124"/>
      <c r="C57" s="1251" t="s">
        <v>52</v>
      </c>
      <c r="D57" s="1251"/>
      <c r="E57" s="1252"/>
      <c r="F57" s="127">
        <v>1411</v>
      </c>
      <c r="G57" s="127">
        <v>1700</v>
      </c>
      <c r="H57" s="128">
        <v>2190</v>
      </c>
    </row>
    <row r="58" spans="2:8" ht="45.75" customHeight="1" x14ac:dyDescent="0.15">
      <c r="B58" s="129"/>
      <c r="C58" s="1239" t="s">
        <v>588</v>
      </c>
      <c r="D58" s="1240"/>
      <c r="E58" s="1241"/>
      <c r="F58" s="130">
        <v>1210</v>
      </c>
      <c r="G58" s="130">
        <v>1546</v>
      </c>
      <c r="H58" s="131">
        <v>2046</v>
      </c>
    </row>
    <row r="59" spans="2:8" ht="45.75" customHeight="1" x14ac:dyDescent="0.15">
      <c r="B59" s="129"/>
      <c r="C59" s="1239" t="s">
        <v>589</v>
      </c>
      <c r="D59" s="1240"/>
      <c r="E59" s="1241"/>
      <c r="F59" s="130">
        <v>72</v>
      </c>
      <c r="G59" s="130">
        <v>69</v>
      </c>
      <c r="H59" s="131">
        <v>66</v>
      </c>
    </row>
    <row r="60" spans="2:8" ht="45.75" customHeight="1" x14ac:dyDescent="0.15">
      <c r="B60" s="129"/>
      <c r="C60" s="1239" t="s">
        <v>590</v>
      </c>
      <c r="D60" s="1240"/>
      <c r="E60" s="1241"/>
      <c r="F60" s="130">
        <v>61</v>
      </c>
      <c r="G60" s="130">
        <v>48</v>
      </c>
      <c r="H60" s="131">
        <v>35</v>
      </c>
    </row>
    <row r="61" spans="2:8" ht="45.75" customHeight="1" x14ac:dyDescent="0.15">
      <c r="B61" s="129"/>
      <c r="C61" s="1239" t="s">
        <v>591</v>
      </c>
      <c r="D61" s="1240"/>
      <c r="E61" s="1241"/>
      <c r="F61" s="130">
        <v>8</v>
      </c>
      <c r="G61" s="130">
        <v>13</v>
      </c>
      <c r="H61" s="131">
        <v>19</v>
      </c>
    </row>
    <row r="62" spans="2:8" ht="45.75" customHeight="1" thickBot="1" x14ac:dyDescent="0.2">
      <c r="B62" s="132"/>
      <c r="C62" s="1242" t="s">
        <v>592</v>
      </c>
      <c r="D62" s="1243"/>
      <c r="E62" s="1244"/>
      <c r="F62" s="133">
        <v>14</v>
      </c>
      <c r="G62" s="133">
        <v>14</v>
      </c>
      <c r="H62" s="134">
        <v>14</v>
      </c>
    </row>
    <row r="63" spans="2:8" ht="52.5" customHeight="1" thickBot="1" x14ac:dyDescent="0.2">
      <c r="B63" s="135"/>
      <c r="C63" s="1245" t="s">
        <v>53</v>
      </c>
      <c r="D63" s="1245"/>
      <c r="E63" s="1246"/>
      <c r="F63" s="136">
        <v>5542</v>
      </c>
      <c r="G63" s="136">
        <v>6602</v>
      </c>
      <c r="H63" s="137">
        <v>8092</v>
      </c>
    </row>
    <row r="64" spans="2:8" x14ac:dyDescent="0.15"/>
  </sheetData>
  <sheetProtection algorithmName="SHA-512" hashValue="+DZL55c864dS+/CWEmug2mgkCEBAUaqrF/tFwqRE+F5xnkFBasE+8UtZXL4V3ZV60gk2elNgxgT8zHQrcox7Dg==" saltValue="c7BRDQALSssElZx126hM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19" zoomScaleNormal="100" zoomScaleSheetLayoutView="55" workbookViewId="0">
      <selection activeCell="AX38" sqref="AX38"/>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609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610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619</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611</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565</v>
      </c>
      <c r="BQ50" s="1266"/>
      <c r="BR50" s="1266"/>
      <c r="BS50" s="1266"/>
      <c r="BT50" s="1266"/>
      <c r="BU50" s="1266"/>
      <c r="BV50" s="1266"/>
      <c r="BW50" s="1266"/>
      <c r="BX50" s="1266" t="s">
        <v>566</v>
      </c>
      <c r="BY50" s="1266"/>
      <c r="BZ50" s="1266"/>
      <c r="CA50" s="1266"/>
      <c r="CB50" s="1266"/>
      <c r="CC50" s="1266"/>
      <c r="CD50" s="1266"/>
      <c r="CE50" s="1266"/>
      <c r="CF50" s="1266" t="s">
        <v>567</v>
      </c>
      <c r="CG50" s="1266"/>
      <c r="CH50" s="1266"/>
      <c r="CI50" s="1266"/>
      <c r="CJ50" s="1266"/>
      <c r="CK50" s="1266"/>
      <c r="CL50" s="1266"/>
      <c r="CM50" s="1266"/>
      <c r="CN50" s="1266" t="s">
        <v>568</v>
      </c>
      <c r="CO50" s="1266"/>
      <c r="CP50" s="1266"/>
      <c r="CQ50" s="1266"/>
      <c r="CR50" s="1266"/>
      <c r="CS50" s="1266"/>
      <c r="CT50" s="1266"/>
      <c r="CU50" s="1266"/>
      <c r="CV50" s="1266" t="s">
        <v>569</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612</v>
      </c>
      <c r="AO51" s="1269"/>
      <c r="AP51" s="1269"/>
      <c r="AQ51" s="1269"/>
      <c r="AR51" s="1269"/>
      <c r="AS51" s="1269"/>
      <c r="AT51" s="1269"/>
      <c r="AU51" s="1269"/>
      <c r="AV51" s="1269"/>
      <c r="AW51" s="1269"/>
      <c r="AX51" s="1269"/>
      <c r="AY51" s="1269"/>
      <c r="AZ51" s="1269"/>
      <c r="BA51" s="1269"/>
      <c r="BB51" s="1269" t="s">
        <v>613</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v>1.9</v>
      </c>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614</v>
      </c>
      <c r="BC53" s="1269"/>
      <c r="BD53" s="1269"/>
      <c r="BE53" s="1269"/>
      <c r="BF53" s="1269"/>
      <c r="BG53" s="1269"/>
      <c r="BH53" s="1269"/>
      <c r="BI53" s="1269"/>
      <c r="BJ53" s="1269"/>
      <c r="BK53" s="1269"/>
      <c r="BL53" s="1269"/>
      <c r="BM53" s="1269"/>
      <c r="BN53" s="1269"/>
      <c r="BO53" s="1269"/>
      <c r="BP53" s="1267">
        <v>66.400000000000006</v>
      </c>
      <c r="BQ53" s="1267"/>
      <c r="BR53" s="1267"/>
      <c r="BS53" s="1267"/>
      <c r="BT53" s="1267"/>
      <c r="BU53" s="1267"/>
      <c r="BV53" s="1267"/>
      <c r="BW53" s="1267"/>
      <c r="BX53" s="1267">
        <v>67.900000000000006</v>
      </c>
      <c r="BY53" s="1267"/>
      <c r="BZ53" s="1267"/>
      <c r="CA53" s="1267"/>
      <c r="CB53" s="1267"/>
      <c r="CC53" s="1267"/>
      <c r="CD53" s="1267"/>
      <c r="CE53" s="1267"/>
      <c r="CF53" s="1267">
        <v>68.5</v>
      </c>
      <c r="CG53" s="1267"/>
      <c r="CH53" s="1267"/>
      <c r="CI53" s="1267"/>
      <c r="CJ53" s="1267"/>
      <c r="CK53" s="1267"/>
      <c r="CL53" s="1267"/>
      <c r="CM53" s="1267"/>
      <c r="CN53" s="1267">
        <v>69.900000000000006</v>
      </c>
      <c r="CO53" s="1267"/>
      <c r="CP53" s="1267"/>
      <c r="CQ53" s="1267"/>
      <c r="CR53" s="1267"/>
      <c r="CS53" s="1267"/>
      <c r="CT53" s="1267"/>
      <c r="CU53" s="1267"/>
      <c r="CV53" s="1267">
        <v>70.400000000000006</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615</v>
      </c>
      <c r="AO55" s="1266"/>
      <c r="AP55" s="1266"/>
      <c r="AQ55" s="1266"/>
      <c r="AR55" s="1266"/>
      <c r="AS55" s="1266"/>
      <c r="AT55" s="1266"/>
      <c r="AU55" s="1266"/>
      <c r="AV55" s="1266"/>
      <c r="AW55" s="1266"/>
      <c r="AX55" s="1266"/>
      <c r="AY55" s="1266"/>
      <c r="AZ55" s="1266"/>
      <c r="BA55" s="1266"/>
      <c r="BB55" s="1269" t="s">
        <v>613</v>
      </c>
      <c r="BC55" s="1269"/>
      <c r="BD55" s="1269"/>
      <c r="BE55" s="1269"/>
      <c r="BF55" s="1269"/>
      <c r="BG55" s="1269"/>
      <c r="BH55" s="1269"/>
      <c r="BI55" s="1269"/>
      <c r="BJ55" s="1269"/>
      <c r="BK55" s="1269"/>
      <c r="BL55" s="1269"/>
      <c r="BM55" s="1269"/>
      <c r="BN55" s="1269"/>
      <c r="BO55" s="1269"/>
      <c r="BP55" s="1267">
        <v>25.3</v>
      </c>
      <c r="BQ55" s="1267"/>
      <c r="BR55" s="1267"/>
      <c r="BS55" s="1267"/>
      <c r="BT55" s="1267"/>
      <c r="BU55" s="1267"/>
      <c r="BV55" s="1267"/>
      <c r="BW55" s="1267"/>
      <c r="BX55" s="1267">
        <v>25.5</v>
      </c>
      <c r="BY55" s="1267"/>
      <c r="BZ55" s="1267"/>
      <c r="CA55" s="1267"/>
      <c r="CB55" s="1267"/>
      <c r="CC55" s="1267"/>
      <c r="CD55" s="1267"/>
      <c r="CE55" s="1267"/>
      <c r="CF55" s="1267">
        <v>25.1</v>
      </c>
      <c r="CG55" s="1267"/>
      <c r="CH55" s="1267"/>
      <c r="CI55" s="1267"/>
      <c r="CJ55" s="1267"/>
      <c r="CK55" s="1267"/>
      <c r="CL55" s="1267"/>
      <c r="CM55" s="1267"/>
      <c r="CN55" s="1267">
        <v>18</v>
      </c>
      <c r="CO55" s="1267"/>
      <c r="CP55" s="1267"/>
      <c r="CQ55" s="1267"/>
      <c r="CR55" s="1267"/>
      <c r="CS55" s="1267"/>
      <c r="CT55" s="1267"/>
      <c r="CU55" s="1267"/>
      <c r="CV55" s="1267">
        <v>12.7</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614</v>
      </c>
      <c r="BC57" s="1269"/>
      <c r="BD57" s="1269"/>
      <c r="BE57" s="1269"/>
      <c r="BF57" s="1269"/>
      <c r="BG57" s="1269"/>
      <c r="BH57" s="1269"/>
      <c r="BI57" s="1269"/>
      <c r="BJ57" s="1269"/>
      <c r="BK57" s="1269"/>
      <c r="BL57" s="1269"/>
      <c r="BM57" s="1269"/>
      <c r="BN57" s="1269"/>
      <c r="BO57" s="1269"/>
      <c r="BP57" s="1267">
        <v>59.7</v>
      </c>
      <c r="BQ57" s="1267"/>
      <c r="BR57" s="1267"/>
      <c r="BS57" s="1267"/>
      <c r="BT57" s="1267"/>
      <c r="BU57" s="1267"/>
      <c r="BV57" s="1267"/>
      <c r="BW57" s="1267"/>
      <c r="BX57" s="1267">
        <v>60.9</v>
      </c>
      <c r="BY57" s="1267"/>
      <c r="BZ57" s="1267"/>
      <c r="CA57" s="1267"/>
      <c r="CB57" s="1267"/>
      <c r="CC57" s="1267"/>
      <c r="CD57" s="1267"/>
      <c r="CE57" s="1267"/>
      <c r="CF57" s="1267">
        <v>61</v>
      </c>
      <c r="CG57" s="1267"/>
      <c r="CH57" s="1267"/>
      <c r="CI57" s="1267"/>
      <c r="CJ57" s="1267"/>
      <c r="CK57" s="1267"/>
      <c r="CL57" s="1267"/>
      <c r="CM57" s="1267"/>
      <c r="CN57" s="1267">
        <v>62.1</v>
      </c>
      <c r="CO57" s="1267"/>
      <c r="CP57" s="1267"/>
      <c r="CQ57" s="1267"/>
      <c r="CR57" s="1267"/>
      <c r="CS57" s="1267"/>
      <c r="CT57" s="1267"/>
      <c r="CU57" s="1267"/>
      <c r="CV57" s="1267">
        <v>63.1</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616</v>
      </c>
    </row>
    <row r="64" spans="1:109" x14ac:dyDescent="0.15">
      <c r="B64" s="372"/>
      <c r="G64" s="379"/>
      <c r="I64" s="392"/>
      <c r="J64" s="392"/>
      <c r="K64" s="392"/>
      <c r="L64" s="392"/>
      <c r="M64" s="392"/>
      <c r="N64" s="393"/>
      <c r="AM64" s="379"/>
      <c r="AN64" s="379" t="s">
        <v>610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618</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611</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565</v>
      </c>
      <c r="BQ72" s="1266"/>
      <c r="BR72" s="1266"/>
      <c r="BS72" s="1266"/>
      <c r="BT72" s="1266"/>
      <c r="BU72" s="1266"/>
      <c r="BV72" s="1266"/>
      <c r="BW72" s="1266"/>
      <c r="BX72" s="1266" t="s">
        <v>566</v>
      </c>
      <c r="BY72" s="1266"/>
      <c r="BZ72" s="1266"/>
      <c r="CA72" s="1266"/>
      <c r="CB72" s="1266"/>
      <c r="CC72" s="1266"/>
      <c r="CD72" s="1266"/>
      <c r="CE72" s="1266"/>
      <c r="CF72" s="1266" t="s">
        <v>567</v>
      </c>
      <c r="CG72" s="1266"/>
      <c r="CH72" s="1266"/>
      <c r="CI72" s="1266"/>
      <c r="CJ72" s="1266"/>
      <c r="CK72" s="1266"/>
      <c r="CL72" s="1266"/>
      <c r="CM72" s="1266"/>
      <c r="CN72" s="1266" t="s">
        <v>568</v>
      </c>
      <c r="CO72" s="1266"/>
      <c r="CP72" s="1266"/>
      <c r="CQ72" s="1266"/>
      <c r="CR72" s="1266"/>
      <c r="CS72" s="1266"/>
      <c r="CT72" s="1266"/>
      <c r="CU72" s="1266"/>
      <c r="CV72" s="1266" t="s">
        <v>569</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612</v>
      </c>
      <c r="AO73" s="1269"/>
      <c r="AP73" s="1269"/>
      <c r="AQ73" s="1269"/>
      <c r="AR73" s="1269"/>
      <c r="AS73" s="1269"/>
      <c r="AT73" s="1269"/>
      <c r="AU73" s="1269"/>
      <c r="AV73" s="1269"/>
      <c r="AW73" s="1269"/>
      <c r="AX73" s="1269"/>
      <c r="AY73" s="1269"/>
      <c r="AZ73" s="1269"/>
      <c r="BA73" s="1269"/>
      <c r="BB73" s="1269" t="s">
        <v>613</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v>1.9</v>
      </c>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617</v>
      </c>
      <c r="BC75" s="1269"/>
      <c r="BD75" s="1269"/>
      <c r="BE75" s="1269"/>
      <c r="BF75" s="1269"/>
      <c r="BG75" s="1269"/>
      <c r="BH75" s="1269"/>
      <c r="BI75" s="1269"/>
      <c r="BJ75" s="1269"/>
      <c r="BK75" s="1269"/>
      <c r="BL75" s="1269"/>
      <c r="BM75" s="1269"/>
      <c r="BN75" s="1269"/>
      <c r="BO75" s="1269"/>
      <c r="BP75" s="1267">
        <v>5.2</v>
      </c>
      <c r="BQ75" s="1267"/>
      <c r="BR75" s="1267"/>
      <c r="BS75" s="1267"/>
      <c r="BT75" s="1267"/>
      <c r="BU75" s="1267"/>
      <c r="BV75" s="1267"/>
      <c r="BW75" s="1267"/>
      <c r="BX75" s="1267">
        <v>5.0999999999999996</v>
      </c>
      <c r="BY75" s="1267"/>
      <c r="BZ75" s="1267"/>
      <c r="CA75" s="1267"/>
      <c r="CB75" s="1267"/>
      <c r="CC75" s="1267"/>
      <c r="CD75" s="1267"/>
      <c r="CE75" s="1267"/>
      <c r="CF75" s="1267">
        <v>4.7</v>
      </c>
      <c r="CG75" s="1267"/>
      <c r="CH75" s="1267"/>
      <c r="CI75" s="1267"/>
      <c r="CJ75" s="1267"/>
      <c r="CK75" s="1267"/>
      <c r="CL75" s="1267"/>
      <c r="CM75" s="1267"/>
      <c r="CN75" s="1267">
        <v>4</v>
      </c>
      <c r="CO75" s="1267"/>
      <c r="CP75" s="1267"/>
      <c r="CQ75" s="1267"/>
      <c r="CR75" s="1267"/>
      <c r="CS75" s="1267"/>
      <c r="CT75" s="1267"/>
      <c r="CU75" s="1267"/>
      <c r="CV75" s="1267">
        <v>4</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615</v>
      </c>
      <c r="AO77" s="1266"/>
      <c r="AP77" s="1266"/>
      <c r="AQ77" s="1266"/>
      <c r="AR77" s="1266"/>
      <c r="AS77" s="1266"/>
      <c r="AT77" s="1266"/>
      <c r="AU77" s="1266"/>
      <c r="AV77" s="1266"/>
      <c r="AW77" s="1266"/>
      <c r="AX77" s="1266"/>
      <c r="AY77" s="1266"/>
      <c r="AZ77" s="1266"/>
      <c r="BA77" s="1266"/>
      <c r="BB77" s="1269" t="s">
        <v>613</v>
      </c>
      <c r="BC77" s="1269"/>
      <c r="BD77" s="1269"/>
      <c r="BE77" s="1269"/>
      <c r="BF77" s="1269"/>
      <c r="BG77" s="1269"/>
      <c r="BH77" s="1269"/>
      <c r="BI77" s="1269"/>
      <c r="BJ77" s="1269"/>
      <c r="BK77" s="1269"/>
      <c r="BL77" s="1269"/>
      <c r="BM77" s="1269"/>
      <c r="BN77" s="1269"/>
      <c r="BO77" s="1269"/>
      <c r="BP77" s="1267">
        <v>25.3</v>
      </c>
      <c r="BQ77" s="1267"/>
      <c r="BR77" s="1267"/>
      <c r="BS77" s="1267"/>
      <c r="BT77" s="1267"/>
      <c r="BU77" s="1267"/>
      <c r="BV77" s="1267"/>
      <c r="BW77" s="1267"/>
      <c r="BX77" s="1267">
        <v>25.5</v>
      </c>
      <c r="BY77" s="1267"/>
      <c r="BZ77" s="1267"/>
      <c r="CA77" s="1267"/>
      <c r="CB77" s="1267"/>
      <c r="CC77" s="1267"/>
      <c r="CD77" s="1267"/>
      <c r="CE77" s="1267"/>
      <c r="CF77" s="1267">
        <v>25.1</v>
      </c>
      <c r="CG77" s="1267"/>
      <c r="CH77" s="1267"/>
      <c r="CI77" s="1267"/>
      <c r="CJ77" s="1267"/>
      <c r="CK77" s="1267"/>
      <c r="CL77" s="1267"/>
      <c r="CM77" s="1267"/>
      <c r="CN77" s="1267">
        <v>18</v>
      </c>
      <c r="CO77" s="1267"/>
      <c r="CP77" s="1267"/>
      <c r="CQ77" s="1267"/>
      <c r="CR77" s="1267"/>
      <c r="CS77" s="1267"/>
      <c r="CT77" s="1267"/>
      <c r="CU77" s="1267"/>
      <c r="CV77" s="1267">
        <v>12.7</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617</v>
      </c>
      <c r="BC79" s="1269"/>
      <c r="BD79" s="1269"/>
      <c r="BE79" s="1269"/>
      <c r="BF79" s="1269"/>
      <c r="BG79" s="1269"/>
      <c r="BH79" s="1269"/>
      <c r="BI79" s="1269"/>
      <c r="BJ79" s="1269"/>
      <c r="BK79" s="1269"/>
      <c r="BL79" s="1269"/>
      <c r="BM79" s="1269"/>
      <c r="BN79" s="1269"/>
      <c r="BO79" s="1269"/>
      <c r="BP79" s="1267">
        <v>6.9</v>
      </c>
      <c r="BQ79" s="1267"/>
      <c r="BR79" s="1267"/>
      <c r="BS79" s="1267"/>
      <c r="BT79" s="1267"/>
      <c r="BU79" s="1267"/>
      <c r="BV79" s="1267"/>
      <c r="BW79" s="1267"/>
      <c r="BX79" s="1267">
        <v>6.6</v>
      </c>
      <c r="BY79" s="1267"/>
      <c r="BZ79" s="1267"/>
      <c r="CA79" s="1267"/>
      <c r="CB79" s="1267"/>
      <c r="CC79" s="1267"/>
      <c r="CD79" s="1267"/>
      <c r="CE79" s="1267"/>
      <c r="CF79" s="1267">
        <v>6.4</v>
      </c>
      <c r="CG79" s="1267"/>
      <c r="CH79" s="1267"/>
      <c r="CI79" s="1267"/>
      <c r="CJ79" s="1267"/>
      <c r="CK79" s="1267"/>
      <c r="CL79" s="1267"/>
      <c r="CM79" s="1267"/>
      <c r="CN79" s="1267">
        <v>6.6</v>
      </c>
      <c r="CO79" s="1267"/>
      <c r="CP79" s="1267"/>
      <c r="CQ79" s="1267"/>
      <c r="CR79" s="1267"/>
      <c r="CS79" s="1267"/>
      <c r="CT79" s="1267"/>
      <c r="CU79" s="1267"/>
      <c r="CV79" s="1267">
        <v>6.6</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aGwgvOTWWIG5t8IbAwVsRBXaggREzMcZcsi610pTHRMcGp2QKZDU4BFswp2fdj1N+ThDN+Wi2UZsBDPlFb/WAA==" saltValue="CAcjsEbiK6wtlzBtnRZ8s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512</v>
      </c>
    </row>
  </sheetData>
  <sheetProtection algorithmName="SHA-512" hashValue="MFk3mFG8c1/XWzd+07ikYUxqWSW6afB7/XcRQdE+f1u/oPUhsZQVaCuMLomcPcWcrhfUZ7ZvBLxA8QInkPsdrw==" saltValue="CeigD556vk58n2wjIJenP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512</v>
      </c>
    </row>
  </sheetData>
  <sheetProtection algorithmName="SHA-512" hashValue="OPjUjvQHJ7qHgEtDDc0MOVtLYlaiMK3g7dPG+nWv7Wmk0lhcFzORPxBABmUwO3iuvykVsWpV9sGnpFGODqlo1Q==" saltValue="tCu2lBtWEhRb7ajE3AaZz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54</v>
      </c>
      <c r="E2" s="149"/>
      <c r="F2" s="150" t="s">
        <v>562</v>
      </c>
      <c r="G2" s="151"/>
      <c r="H2" s="152"/>
    </row>
    <row r="3" spans="1:8" x14ac:dyDescent="0.15">
      <c r="A3" s="148" t="s">
        <v>555</v>
      </c>
      <c r="B3" s="153"/>
      <c r="C3" s="154"/>
      <c r="D3" s="155">
        <v>15216</v>
      </c>
      <c r="E3" s="156"/>
      <c r="F3" s="157">
        <v>54684</v>
      </c>
      <c r="G3" s="158"/>
      <c r="H3" s="159"/>
    </row>
    <row r="4" spans="1:8" x14ac:dyDescent="0.15">
      <c r="A4" s="160"/>
      <c r="B4" s="161"/>
      <c r="C4" s="162"/>
      <c r="D4" s="163">
        <v>9261</v>
      </c>
      <c r="E4" s="164"/>
      <c r="F4" s="165">
        <v>32829</v>
      </c>
      <c r="G4" s="166"/>
      <c r="H4" s="167"/>
    </row>
    <row r="5" spans="1:8" x14ac:dyDescent="0.15">
      <c r="A5" s="148" t="s">
        <v>557</v>
      </c>
      <c r="B5" s="153"/>
      <c r="C5" s="154"/>
      <c r="D5" s="155">
        <v>30025</v>
      </c>
      <c r="E5" s="156"/>
      <c r="F5" s="157">
        <v>62383</v>
      </c>
      <c r="G5" s="158"/>
      <c r="H5" s="159"/>
    </row>
    <row r="6" spans="1:8" x14ac:dyDescent="0.15">
      <c r="A6" s="160"/>
      <c r="B6" s="161"/>
      <c r="C6" s="162"/>
      <c r="D6" s="163">
        <v>20868</v>
      </c>
      <c r="E6" s="164"/>
      <c r="F6" s="165">
        <v>35325</v>
      </c>
      <c r="G6" s="166"/>
      <c r="H6" s="167"/>
    </row>
    <row r="7" spans="1:8" x14ac:dyDescent="0.15">
      <c r="A7" s="148" t="s">
        <v>558</v>
      </c>
      <c r="B7" s="153"/>
      <c r="C7" s="154"/>
      <c r="D7" s="155">
        <v>43440</v>
      </c>
      <c r="E7" s="156"/>
      <c r="F7" s="157">
        <v>63812</v>
      </c>
      <c r="G7" s="158"/>
      <c r="H7" s="159"/>
    </row>
    <row r="8" spans="1:8" x14ac:dyDescent="0.15">
      <c r="A8" s="160"/>
      <c r="B8" s="161"/>
      <c r="C8" s="162"/>
      <c r="D8" s="163">
        <v>32648</v>
      </c>
      <c r="E8" s="164"/>
      <c r="F8" s="165">
        <v>33848</v>
      </c>
      <c r="G8" s="166"/>
      <c r="H8" s="167"/>
    </row>
    <row r="9" spans="1:8" x14ac:dyDescent="0.15">
      <c r="A9" s="148" t="s">
        <v>559</v>
      </c>
      <c r="B9" s="153"/>
      <c r="C9" s="154"/>
      <c r="D9" s="155">
        <v>25207</v>
      </c>
      <c r="E9" s="156"/>
      <c r="F9" s="157">
        <v>54225</v>
      </c>
      <c r="G9" s="158"/>
      <c r="H9" s="159"/>
    </row>
    <row r="10" spans="1:8" x14ac:dyDescent="0.15">
      <c r="A10" s="160"/>
      <c r="B10" s="161"/>
      <c r="C10" s="162"/>
      <c r="D10" s="163">
        <v>17188</v>
      </c>
      <c r="E10" s="164"/>
      <c r="F10" s="165">
        <v>27337</v>
      </c>
      <c r="G10" s="166"/>
      <c r="H10" s="167"/>
    </row>
    <row r="11" spans="1:8" x14ac:dyDescent="0.15">
      <c r="A11" s="148" t="s">
        <v>560</v>
      </c>
      <c r="B11" s="153"/>
      <c r="C11" s="154"/>
      <c r="D11" s="155">
        <v>43228</v>
      </c>
      <c r="E11" s="156"/>
      <c r="F11" s="157">
        <v>54016</v>
      </c>
      <c r="G11" s="158"/>
      <c r="H11" s="159"/>
    </row>
    <row r="12" spans="1:8" x14ac:dyDescent="0.15">
      <c r="A12" s="160"/>
      <c r="B12" s="161"/>
      <c r="C12" s="168"/>
      <c r="D12" s="163">
        <v>25659</v>
      </c>
      <c r="E12" s="164"/>
      <c r="F12" s="165">
        <v>28078</v>
      </c>
      <c r="G12" s="166"/>
      <c r="H12" s="167"/>
    </row>
    <row r="13" spans="1:8" x14ac:dyDescent="0.15">
      <c r="A13" s="148"/>
      <c r="B13" s="153"/>
      <c r="C13" s="169"/>
      <c r="D13" s="170">
        <v>31423</v>
      </c>
      <c r="E13" s="171"/>
      <c r="F13" s="172">
        <v>57824</v>
      </c>
      <c r="G13" s="173"/>
      <c r="H13" s="159"/>
    </row>
    <row r="14" spans="1:8" x14ac:dyDescent="0.15">
      <c r="A14" s="160"/>
      <c r="B14" s="161"/>
      <c r="C14" s="162"/>
      <c r="D14" s="163">
        <v>21125</v>
      </c>
      <c r="E14" s="164"/>
      <c r="F14" s="165">
        <v>31483</v>
      </c>
      <c r="G14" s="166"/>
      <c r="H14" s="167"/>
    </row>
    <row r="17" spans="1:11" x14ac:dyDescent="0.15">
      <c r="A17" s="144" t="s">
        <v>55</v>
      </c>
    </row>
    <row r="18" spans="1:11" x14ac:dyDescent="0.15">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15">
      <c r="A19" s="174" t="s">
        <v>56</v>
      </c>
      <c r="B19" s="174">
        <f>ROUND(VALUE(SUBSTITUTE(実質収支比率等に係る経年分析!F$48,"▲","-")),2)</f>
        <v>4.8600000000000003</v>
      </c>
      <c r="C19" s="174">
        <f>ROUND(VALUE(SUBSTITUTE(実質収支比率等に係る経年分析!G$48,"▲","-")),2)</f>
        <v>6.28</v>
      </c>
      <c r="D19" s="174">
        <f>ROUND(VALUE(SUBSTITUTE(実質収支比率等に係る経年分析!H$48,"▲","-")),2)</f>
        <v>9.89</v>
      </c>
      <c r="E19" s="174">
        <f>ROUND(VALUE(SUBSTITUTE(実質収支比率等に係る経年分析!I$48,"▲","-")),2)</f>
        <v>12.51</v>
      </c>
      <c r="F19" s="174">
        <f>ROUND(VALUE(SUBSTITUTE(実質収支比率等に係る経年分析!J$48,"▲","-")),2)</f>
        <v>15.71</v>
      </c>
    </row>
    <row r="20" spans="1:11" x14ac:dyDescent="0.15">
      <c r="A20" s="174" t="s">
        <v>57</v>
      </c>
      <c r="B20" s="174">
        <f>ROUND(VALUE(SUBSTITUTE(実質収支比率等に係る経年分析!F$47,"▲","-")),2)</f>
        <v>18.350000000000001</v>
      </c>
      <c r="C20" s="174">
        <f>ROUND(VALUE(SUBSTITUTE(実質収支比率等に係る経年分析!G$47,"▲","-")),2)</f>
        <v>21.79</v>
      </c>
      <c r="D20" s="174">
        <f>ROUND(VALUE(SUBSTITUTE(実質収支比率等に係る経年分析!H$47,"▲","-")),2)</f>
        <v>26.81</v>
      </c>
      <c r="E20" s="174">
        <f>ROUND(VALUE(SUBSTITUTE(実質収支比率等に係る経年分析!I$47,"▲","-")),2)</f>
        <v>30.7</v>
      </c>
      <c r="F20" s="174">
        <f>ROUND(VALUE(SUBSTITUTE(実質収支比率等に係る経年分析!J$47,"▲","-")),2)</f>
        <v>38.299999999999997</v>
      </c>
    </row>
    <row r="21" spans="1:11" x14ac:dyDescent="0.15">
      <c r="A21" s="174" t="s">
        <v>58</v>
      </c>
      <c r="B21" s="174">
        <f>IF(ISNUMBER(VALUE(SUBSTITUTE(実質収支比率等に係る経年分析!F$49,"▲","-"))),ROUND(VALUE(SUBSTITUTE(実質収支比率等に係る経年分析!F$49,"▲","-")),2),NA())</f>
        <v>2.52</v>
      </c>
      <c r="C21" s="174">
        <f>IF(ISNUMBER(VALUE(SUBSTITUTE(実質収支比率等に係る経年分析!G$49,"▲","-"))),ROUND(VALUE(SUBSTITUTE(実質収支比率等に係る経年分析!G$49,"▲","-")),2),NA())</f>
        <v>6.03</v>
      </c>
      <c r="D21" s="174">
        <f>IF(ISNUMBER(VALUE(SUBSTITUTE(実質収支比率等に係る経年分析!H$49,"▲","-"))),ROUND(VALUE(SUBSTITUTE(実質収支比率等に係る経年分析!H$49,"▲","-")),2),NA())</f>
        <v>10.89</v>
      </c>
      <c r="E21" s="174">
        <f>IF(ISNUMBER(VALUE(SUBSTITUTE(実質収支比率等に係る経年分析!I$49,"▲","-"))),ROUND(VALUE(SUBSTITUTE(実質収支比率等に係る経年分析!I$49,"▲","-")),2),NA())</f>
        <v>8.74</v>
      </c>
      <c r="F21" s="174">
        <f>IF(ISNUMBER(VALUE(SUBSTITUTE(実質収支比率等に係る経年分析!J$49,"▲","-"))),ROUND(VALUE(SUBSTITUTE(実質収支比率等に係る経年分析!J$49,"▲","-")),2),NA())</f>
        <v>9.89</v>
      </c>
    </row>
    <row r="24" spans="1:11" x14ac:dyDescent="0.15">
      <c r="A24" s="144" t="s">
        <v>59</v>
      </c>
    </row>
    <row r="25" spans="1:11" x14ac:dyDescent="0.15">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15">
      <c r="A26" s="175"/>
      <c r="B26" s="175" t="s">
        <v>60</v>
      </c>
      <c r="C26" s="175" t="s">
        <v>61</v>
      </c>
      <c r="D26" s="175" t="s">
        <v>60</v>
      </c>
      <c r="E26" s="175" t="s">
        <v>61</v>
      </c>
      <c r="F26" s="175" t="s">
        <v>60</v>
      </c>
      <c r="G26" s="175" t="s">
        <v>61</v>
      </c>
      <c r="H26" s="175" t="s">
        <v>60</v>
      </c>
      <c r="I26" s="175" t="s">
        <v>61</v>
      </c>
      <c r="J26" s="175" t="s">
        <v>60</v>
      </c>
      <c r="K26" s="175" t="s">
        <v>61</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4.67</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5.7</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3.82</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玉野市市立玉野海洋博物館事業特別会計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15">
      <c r="A30" s="175" t="str">
        <f>IF(連結実質赤字比率に係る赤字・黒字の構成分析!C$40="",NA(),連結実質赤字比率に係る赤字・黒字の構成分析!C$40)</f>
        <v>玉野市後期高齢者医療事業特別会計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0.17</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0.15</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0.16</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0.15</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0.18</v>
      </c>
    </row>
    <row r="31" spans="1:11" x14ac:dyDescent="0.15">
      <c r="A31" s="175" t="str">
        <f>IF(連結実質赤字比率に係る赤字・黒字の構成分析!C$39="",NA(),連結実質赤字比率に係る赤字・黒字の構成分析!C$39)</f>
        <v>玉野市介護保険事業特別会計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0.96</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1.18</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0.51</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0.66</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1.45</v>
      </c>
    </row>
    <row r="32" spans="1:11" x14ac:dyDescent="0.15">
      <c r="A32" s="175" t="str">
        <f>IF(連結実質赤字比率に係る赤字・黒字の構成分析!C$38="",NA(),連結実質赤字比率に係る赤字・黒字の構成分析!C$38)</f>
        <v>玉野市競輪事業特別会計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3.49</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2.88</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1.57</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1.83</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1.73</v>
      </c>
    </row>
    <row r="33" spans="1:16" x14ac:dyDescent="0.15">
      <c r="A33" s="175" t="str">
        <f>IF(連結実質赤字比率に係る赤字・黒字の構成分析!C$37="",NA(),連結実質赤字比率に係る赤字・黒字の構成分析!C$37)</f>
        <v>玉野市国民健康保険事業特別会計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5.51</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2.69</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3.2</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3.13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2.7</v>
      </c>
    </row>
    <row r="34" spans="1:16" x14ac:dyDescent="0.15">
      <c r="A34" s="175" t="str">
        <f>IF(連結実質赤字比率に係る赤字・黒字の構成分析!C$36="",NA(),連結実質赤字比率に係る赤字・黒字の構成分析!C$36)</f>
        <v>玉野市下水道事業会計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6.31</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6.67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7.08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7.05</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7.45</v>
      </c>
    </row>
    <row r="35" spans="1:16" x14ac:dyDescent="0.15">
      <c r="A35" s="175" t="str">
        <f>IF(連結実質赤字比率に係る赤字・黒字の構成分析!C$35="",NA(),連結実質赤字比率に係る赤字・黒字の構成分析!C$35)</f>
        <v>玉野市水道事業会計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10.81</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10.71</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11.7</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9.59</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11.19</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4.8499999999999996</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6.27</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9.8800000000000008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12.5</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15.7</v>
      </c>
    </row>
    <row r="39" spans="1:16" x14ac:dyDescent="0.15">
      <c r="A39" s="144" t="s">
        <v>62</v>
      </c>
    </row>
    <row r="40" spans="1:16" x14ac:dyDescent="0.15">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15">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15">
      <c r="A42" s="176" t="s">
        <v>65</v>
      </c>
      <c r="B42" s="176"/>
      <c r="C42" s="176"/>
      <c r="D42" s="176">
        <f>'実質公債費比率（分子）の構造'!K$52</f>
        <v>2280</v>
      </c>
      <c r="E42" s="176"/>
      <c r="F42" s="176"/>
      <c r="G42" s="176">
        <f>'実質公債費比率（分子）の構造'!L$52</f>
        <v>2281</v>
      </c>
      <c r="H42" s="176"/>
      <c r="I42" s="176"/>
      <c r="J42" s="176">
        <f>'実質公債費比率（分子）の構造'!M$52</f>
        <v>2279</v>
      </c>
      <c r="K42" s="176"/>
      <c r="L42" s="176"/>
      <c r="M42" s="176">
        <f>'実質公債費比率（分子）の構造'!N$52</f>
        <v>2328</v>
      </c>
      <c r="N42" s="176"/>
      <c r="O42" s="176"/>
      <c r="P42" s="176">
        <f>'実質公債費比率（分子）の構造'!O$52</f>
        <v>2305</v>
      </c>
    </row>
    <row r="43" spans="1:16" x14ac:dyDescent="0.15">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15">
      <c r="A44" s="176" t="s">
        <v>67</v>
      </c>
      <c r="B44" s="176">
        <f>'実質公債費比率（分子）の構造'!K$50</f>
        <v>53</v>
      </c>
      <c r="C44" s="176"/>
      <c r="D44" s="176"/>
      <c r="E44" s="176">
        <f>'実質公債費比率（分子）の構造'!L$50</f>
        <v>47</v>
      </c>
      <c r="F44" s="176"/>
      <c r="G44" s="176"/>
      <c r="H44" s="176">
        <f>'実質公債費比率（分子）の構造'!M$50</f>
        <v>36</v>
      </c>
      <c r="I44" s="176"/>
      <c r="J44" s="176"/>
      <c r="K44" s="176">
        <f>'実質公債費比率（分子）の構造'!N$50</f>
        <v>32</v>
      </c>
      <c r="L44" s="176"/>
      <c r="M44" s="176"/>
      <c r="N44" s="176">
        <f>'実質公債費比率（分子）の構造'!O$50</f>
        <v>45</v>
      </c>
      <c r="O44" s="176"/>
      <c r="P44" s="176"/>
    </row>
    <row r="45" spans="1:16" x14ac:dyDescent="0.15">
      <c r="A45" s="176" t="s">
        <v>68</v>
      </c>
      <c r="B45" s="176" t="str">
        <f>'実質公債費比率（分子）の構造'!K$49</f>
        <v>-</v>
      </c>
      <c r="C45" s="176"/>
      <c r="D45" s="176"/>
      <c r="E45" s="176" t="str">
        <f>'実質公債費比率（分子）の構造'!L$49</f>
        <v>-</v>
      </c>
      <c r="F45" s="176"/>
      <c r="G45" s="176"/>
      <c r="H45" s="176" t="str">
        <f>'実質公債費比率（分子）の構造'!M$49</f>
        <v>-</v>
      </c>
      <c r="I45" s="176"/>
      <c r="J45" s="176"/>
      <c r="K45" s="176" t="str">
        <f>'実質公債費比率（分子）の構造'!N$49</f>
        <v>-</v>
      </c>
      <c r="L45" s="176"/>
      <c r="M45" s="176"/>
      <c r="N45" s="176" t="str">
        <f>'実質公債費比率（分子）の構造'!O$49</f>
        <v>-</v>
      </c>
      <c r="O45" s="176"/>
      <c r="P45" s="176"/>
    </row>
    <row r="46" spans="1:16" x14ac:dyDescent="0.15">
      <c r="A46" s="176" t="s">
        <v>69</v>
      </c>
      <c r="B46" s="176">
        <f>'実質公債費比率（分子）の構造'!K$48</f>
        <v>617</v>
      </c>
      <c r="C46" s="176"/>
      <c r="D46" s="176"/>
      <c r="E46" s="176">
        <f>'実質公債費比率（分子）の構造'!L$48</f>
        <v>691</v>
      </c>
      <c r="F46" s="176"/>
      <c r="G46" s="176"/>
      <c r="H46" s="176">
        <f>'実質公債費比率（分子）の構造'!M$48</f>
        <v>675</v>
      </c>
      <c r="I46" s="176"/>
      <c r="J46" s="176"/>
      <c r="K46" s="176">
        <f>'実質公債費比率（分子）の構造'!N$48</f>
        <v>671</v>
      </c>
      <c r="L46" s="176"/>
      <c r="M46" s="176"/>
      <c r="N46" s="176">
        <f>'実質公債費比率（分子）の構造'!O$48</f>
        <v>676</v>
      </c>
      <c r="O46" s="176"/>
      <c r="P46" s="176"/>
    </row>
    <row r="47" spans="1:16" x14ac:dyDescent="0.15">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72</v>
      </c>
      <c r="B49" s="176">
        <f>'実質公債費比率（分子）の構造'!K$45</f>
        <v>2330</v>
      </c>
      <c r="C49" s="176"/>
      <c r="D49" s="176"/>
      <c r="E49" s="176">
        <f>'実質公債費比率（分子）の構造'!L$45</f>
        <v>2150</v>
      </c>
      <c r="F49" s="176"/>
      <c r="G49" s="176"/>
      <c r="H49" s="176">
        <f>'実質公債費比率（分子）の構造'!M$45</f>
        <v>2093</v>
      </c>
      <c r="I49" s="176"/>
      <c r="J49" s="176"/>
      <c r="K49" s="176">
        <f>'実質公債費比率（分子）の構造'!N$45</f>
        <v>2108</v>
      </c>
      <c r="L49" s="176"/>
      <c r="M49" s="176"/>
      <c r="N49" s="176">
        <f>'実質公債費比率（分子）の構造'!O$45</f>
        <v>2212</v>
      </c>
      <c r="O49" s="176"/>
      <c r="P49" s="176"/>
    </row>
    <row r="50" spans="1:16" x14ac:dyDescent="0.15">
      <c r="A50" s="176" t="s">
        <v>73</v>
      </c>
      <c r="B50" s="176" t="e">
        <f>NA()</f>
        <v>#N/A</v>
      </c>
      <c r="C50" s="176">
        <f>IF(ISNUMBER('実質公債費比率（分子）の構造'!K$53),'実質公債費比率（分子）の構造'!K$53,NA())</f>
        <v>720</v>
      </c>
      <c r="D50" s="176" t="e">
        <f>NA()</f>
        <v>#N/A</v>
      </c>
      <c r="E50" s="176" t="e">
        <f>NA()</f>
        <v>#N/A</v>
      </c>
      <c r="F50" s="176">
        <f>IF(ISNUMBER('実質公債費比率（分子）の構造'!L$53),'実質公債費比率（分子）の構造'!L$53,NA())</f>
        <v>607</v>
      </c>
      <c r="G50" s="176" t="e">
        <f>NA()</f>
        <v>#N/A</v>
      </c>
      <c r="H50" s="176" t="e">
        <f>NA()</f>
        <v>#N/A</v>
      </c>
      <c r="I50" s="176">
        <f>IF(ISNUMBER('実質公債費比率（分子）の構造'!M$53),'実質公債費比率（分子）の構造'!M$53,NA())</f>
        <v>525</v>
      </c>
      <c r="J50" s="176" t="e">
        <f>NA()</f>
        <v>#N/A</v>
      </c>
      <c r="K50" s="176" t="e">
        <f>NA()</f>
        <v>#N/A</v>
      </c>
      <c r="L50" s="176">
        <f>IF(ISNUMBER('実質公債費比率（分子）の構造'!N$53),'実質公債費比率（分子）の構造'!N$53,NA())</f>
        <v>483</v>
      </c>
      <c r="M50" s="176" t="e">
        <f>NA()</f>
        <v>#N/A</v>
      </c>
      <c r="N50" s="176" t="e">
        <f>NA()</f>
        <v>#N/A</v>
      </c>
      <c r="O50" s="176">
        <f>IF(ISNUMBER('実質公債費比率（分子）の構造'!O$53),'実質公債費比率（分子）の構造'!O$53,NA())</f>
        <v>628</v>
      </c>
      <c r="P50" s="176" t="e">
        <f>NA()</f>
        <v>#N/A</v>
      </c>
    </row>
    <row r="53" spans="1:16" x14ac:dyDescent="0.15">
      <c r="A53" s="144" t="s">
        <v>74</v>
      </c>
    </row>
    <row r="54" spans="1:16" x14ac:dyDescent="0.15">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15">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15">
      <c r="A56" s="175" t="s">
        <v>45</v>
      </c>
      <c r="B56" s="175"/>
      <c r="C56" s="175"/>
      <c r="D56" s="175">
        <f>'将来負担比率（分子）の構造'!I$52</f>
        <v>25302</v>
      </c>
      <c r="E56" s="175"/>
      <c r="F56" s="175"/>
      <c r="G56" s="175">
        <f>'将来負担比率（分子）の構造'!J$52</f>
        <v>25458</v>
      </c>
      <c r="H56" s="175"/>
      <c r="I56" s="175"/>
      <c r="J56" s="175">
        <f>'将来負担比率（分子）の構造'!K$52</f>
        <v>25870</v>
      </c>
      <c r="K56" s="175"/>
      <c r="L56" s="175"/>
      <c r="M56" s="175">
        <f>'将来負担比率（分子）の構造'!L$52</f>
        <v>26335</v>
      </c>
      <c r="N56" s="175"/>
      <c r="O56" s="175"/>
      <c r="P56" s="175">
        <f>'将来負担比率（分子）の構造'!M$52</f>
        <v>25220</v>
      </c>
    </row>
    <row r="57" spans="1:16" x14ac:dyDescent="0.15">
      <c r="A57" s="175" t="s">
        <v>44</v>
      </c>
      <c r="B57" s="175"/>
      <c r="C57" s="175"/>
      <c r="D57" s="175">
        <f>'将来負担比率（分子）の構造'!I$51</f>
        <v>4127</v>
      </c>
      <c r="E57" s="175"/>
      <c r="F57" s="175"/>
      <c r="G57" s="175">
        <f>'将来負担比率（分子）の構造'!J$51</f>
        <v>4313</v>
      </c>
      <c r="H57" s="175"/>
      <c r="I57" s="175"/>
      <c r="J57" s="175">
        <f>'将来負担比率（分子）の構造'!K$51</f>
        <v>4316</v>
      </c>
      <c r="K57" s="175"/>
      <c r="L57" s="175"/>
      <c r="M57" s="175">
        <f>'将来負担比率（分子）の構造'!L$51</f>
        <v>4209</v>
      </c>
      <c r="N57" s="175"/>
      <c r="O57" s="175"/>
      <c r="P57" s="175">
        <f>'将来負担比率（分子）の構造'!M$51</f>
        <v>4316</v>
      </c>
    </row>
    <row r="58" spans="1:16" x14ac:dyDescent="0.15">
      <c r="A58" s="175" t="s">
        <v>43</v>
      </c>
      <c r="B58" s="175"/>
      <c r="C58" s="175"/>
      <c r="D58" s="175">
        <f>'将来負担比率（分子）の構造'!I$50</f>
        <v>4035</v>
      </c>
      <c r="E58" s="175"/>
      <c r="F58" s="175"/>
      <c r="G58" s="175">
        <f>'将来負担比率（分子）の構造'!J$50</f>
        <v>4863</v>
      </c>
      <c r="H58" s="175"/>
      <c r="I58" s="175"/>
      <c r="J58" s="175">
        <f>'将来負担比率（分子）の構造'!K$50</f>
        <v>5830</v>
      </c>
      <c r="K58" s="175"/>
      <c r="L58" s="175"/>
      <c r="M58" s="175">
        <f>'将来負担比率（分子）の構造'!L$50</f>
        <v>6924</v>
      </c>
      <c r="N58" s="175"/>
      <c r="O58" s="175"/>
      <c r="P58" s="175">
        <f>'将来負担比率（分子）の構造'!M$50</f>
        <v>8413</v>
      </c>
    </row>
    <row r="59" spans="1:16" x14ac:dyDescent="0.15">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38</v>
      </c>
      <c r="B61" s="175" t="str">
        <f>'将来負担比率（分子）の構造'!I$46</f>
        <v>-</v>
      </c>
      <c r="C61" s="175"/>
      <c r="D61" s="175"/>
      <c r="E61" s="175">
        <f>'将来負担比率（分子）の構造'!J$46</f>
        <v>1</v>
      </c>
      <c r="F61" s="175"/>
      <c r="G61" s="175"/>
      <c r="H61" s="175">
        <f>'将来負担比率（分子）の構造'!K$46</f>
        <v>6</v>
      </c>
      <c r="I61" s="175"/>
      <c r="J61" s="175"/>
      <c r="K61" s="175" t="str">
        <f>'将来負担比率（分子）の構造'!L$46</f>
        <v>-</v>
      </c>
      <c r="L61" s="175"/>
      <c r="M61" s="175"/>
      <c r="N61" s="175">
        <f>'将来負担比率（分子）の構造'!M$46</f>
        <v>1</v>
      </c>
      <c r="O61" s="175"/>
      <c r="P61" s="175"/>
    </row>
    <row r="62" spans="1:16" x14ac:dyDescent="0.15">
      <c r="A62" s="175" t="s">
        <v>37</v>
      </c>
      <c r="B62" s="175">
        <f>'将来負担比率（分子）の構造'!I$45</f>
        <v>3799</v>
      </c>
      <c r="C62" s="175"/>
      <c r="D62" s="175"/>
      <c r="E62" s="175">
        <f>'将来負担比率（分子）の構造'!J$45</f>
        <v>3893</v>
      </c>
      <c r="F62" s="175"/>
      <c r="G62" s="175"/>
      <c r="H62" s="175">
        <f>'将来負担比率（分子）の構造'!K$45</f>
        <v>3983</v>
      </c>
      <c r="I62" s="175"/>
      <c r="J62" s="175"/>
      <c r="K62" s="175">
        <f>'将来負担比率（分子）の構造'!L$45</f>
        <v>4126</v>
      </c>
      <c r="L62" s="175"/>
      <c r="M62" s="175"/>
      <c r="N62" s="175">
        <f>'将来負担比率（分子）の構造'!M$45</f>
        <v>4261</v>
      </c>
      <c r="O62" s="175"/>
      <c r="P62" s="175"/>
    </row>
    <row r="63" spans="1:16" x14ac:dyDescent="0.15">
      <c r="A63" s="175" t="s">
        <v>36</v>
      </c>
      <c r="B63" s="175" t="str">
        <f>'将来負担比率（分子）の構造'!I$44</f>
        <v>-</v>
      </c>
      <c r="C63" s="175"/>
      <c r="D63" s="175"/>
      <c r="E63" s="175" t="str">
        <f>'将来負担比率（分子）の構造'!J$44</f>
        <v>-</v>
      </c>
      <c r="F63" s="175"/>
      <c r="G63" s="175"/>
      <c r="H63" s="175" t="str">
        <f>'将来負担比率（分子）の構造'!K$44</f>
        <v>-</v>
      </c>
      <c r="I63" s="175"/>
      <c r="J63" s="175"/>
      <c r="K63" s="175" t="str">
        <f>'将来負担比率（分子）の構造'!L$44</f>
        <v>-</v>
      </c>
      <c r="L63" s="175"/>
      <c r="M63" s="175"/>
      <c r="N63" s="175" t="str">
        <f>'将来負担比率（分子）の構造'!M$44</f>
        <v>-</v>
      </c>
      <c r="O63" s="175"/>
      <c r="P63" s="175"/>
    </row>
    <row r="64" spans="1:16" x14ac:dyDescent="0.15">
      <c r="A64" s="175" t="s">
        <v>35</v>
      </c>
      <c r="B64" s="175">
        <f>'将来負担比率（分子）の構造'!I$43</f>
        <v>8421</v>
      </c>
      <c r="C64" s="175"/>
      <c r="D64" s="175"/>
      <c r="E64" s="175">
        <f>'将来負担比率（分子）の構造'!J$43</f>
        <v>8734</v>
      </c>
      <c r="F64" s="175"/>
      <c r="G64" s="175"/>
      <c r="H64" s="175">
        <f>'将来負担比率（分子）の構造'!K$43</f>
        <v>9215</v>
      </c>
      <c r="I64" s="175"/>
      <c r="J64" s="175"/>
      <c r="K64" s="175">
        <f>'将来負担比率（分子）の構造'!L$43</f>
        <v>9426</v>
      </c>
      <c r="L64" s="175"/>
      <c r="M64" s="175"/>
      <c r="N64" s="175">
        <f>'将来負担比率（分子）の構造'!M$43</f>
        <v>9656</v>
      </c>
      <c r="O64" s="175"/>
      <c r="P64" s="175"/>
    </row>
    <row r="65" spans="1:16" x14ac:dyDescent="0.15">
      <c r="A65" s="175" t="s">
        <v>34</v>
      </c>
      <c r="B65" s="175">
        <f>'将来負担比率（分子）の構造'!I$42</f>
        <v>281</v>
      </c>
      <c r="C65" s="175"/>
      <c r="D65" s="175"/>
      <c r="E65" s="175">
        <f>'将来負担比率（分子）の構造'!J$42</f>
        <v>1850</v>
      </c>
      <c r="F65" s="175"/>
      <c r="G65" s="175"/>
      <c r="H65" s="175">
        <f>'将来負担比率（分子）の構造'!K$42</f>
        <v>1807</v>
      </c>
      <c r="I65" s="175"/>
      <c r="J65" s="175"/>
      <c r="K65" s="175">
        <f>'将来負担比率（分子）の構造'!L$42</f>
        <v>150</v>
      </c>
      <c r="L65" s="175"/>
      <c r="M65" s="175"/>
      <c r="N65" s="175">
        <f>'将来負担比率（分子）の構造'!M$42</f>
        <v>490</v>
      </c>
      <c r="O65" s="175"/>
      <c r="P65" s="175"/>
    </row>
    <row r="66" spans="1:16" x14ac:dyDescent="0.15">
      <c r="A66" s="175" t="s">
        <v>33</v>
      </c>
      <c r="B66" s="175">
        <f>'将来負担比率（分子）の構造'!I$41</f>
        <v>20695</v>
      </c>
      <c r="C66" s="175"/>
      <c r="D66" s="175"/>
      <c r="E66" s="175">
        <f>'将来負担比率（分子）の構造'!J$41</f>
        <v>20401</v>
      </c>
      <c r="F66" s="175"/>
      <c r="G66" s="175"/>
      <c r="H66" s="175">
        <f>'将来負担比率（分子）の構造'!K$41</f>
        <v>20729</v>
      </c>
      <c r="I66" s="175"/>
      <c r="J66" s="175"/>
      <c r="K66" s="175">
        <f>'将来負担比率（分子）の構造'!L$41</f>
        <v>20403</v>
      </c>
      <c r="L66" s="175"/>
      <c r="M66" s="175"/>
      <c r="N66" s="175">
        <f>'将来負担比率（分子）の構造'!M$41</f>
        <v>20464</v>
      </c>
      <c r="O66" s="175"/>
      <c r="P66" s="175"/>
    </row>
    <row r="67" spans="1:16" x14ac:dyDescent="0.15">
      <c r="A67" s="175" t="s">
        <v>77</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246</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78</v>
      </c>
      <c r="B70" s="177"/>
      <c r="C70" s="177"/>
      <c r="D70" s="177"/>
      <c r="E70" s="177"/>
      <c r="F70" s="177"/>
    </row>
    <row r="71" spans="1:16" x14ac:dyDescent="0.15">
      <c r="A71" s="178"/>
      <c r="B71" s="178" t="str">
        <f>基金残高に係る経年分析!F54</f>
        <v>R02</v>
      </c>
      <c r="C71" s="178" t="str">
        <f>基金残高に係る経年分析!G54</f>
        <v>R03</v>
      </c>
      <c r="D71" s="178" t="str">
        <f>基金残高に係る経年分析!H54</f>
        <v>R04</v>
      </c>
    </row>
    <row r="72" spans="1:16" x14ac:dyDescent="0.15">
      <c r="A72" s="178" t="s">
        <v>79</v>
      </c>
      <c r="B72" s="179">
        <f>基金残高に係る経年分析!F55</f>
        <v>4122</v>
      </c>
      <c r="C72" s="179">
        <f>基金残高に係る経年分析!G55</f>
        <v>4893</v>
      </c>
      <c r="D72" s="179">
        <f>基金残高に係る経年分析!H55</f>
        <v>5894</v>
      </c>
    </row>
    <row r="73" spans="1:16" x14ac:dyDescent="0.15">
      <c r="A73" s="178" t="s">
        <v>80</v>
      </c>
      <c r="B73" s="179">
        <f>基金残高に係る経年分析!F56</f>
        <v>9</v>
      </c>
      <c r="C73" s="179">
        <f>基金残高に係る経年分析!G56</f>
        <v>9</v>
      </c>
      <c r="D73" s="179">
        <f>基金残高に係る経年分析!H56</f>
        <v>9</v>
      </c>
    </row>
    <row r="74" spans="1:16" x14ac:dyDescent="0.15">
      <c r="A74" s="178" t="s">
        <v>81</v>
      </c>
      <c r="B74" s="179">
        <f>基金残高に係る経年分析!F57</f>
        <v>1411</v>
      </c>
      <c r="C74" s="179">
        <f>基金残高に係る経年分析!G57</f>
        <v>1700</v>
      </c>
      <c r="D74" s="179">
        <f>基金残高に係る経年分析!H57</f>
        <v>2190</v>
      </c>
    </row>
  </sheetData>
  <sheetProtection algorithmName="SHA-512" hashValue="SWi6GUdCRk2z1RDSiB+ebOO/9k1Q4MxPRkd47v+LQjfzC8VraXqHfGIinAs6hPYH/4Ijt29Xjw69sWfkxq43PA==" saltValue="5VuYpUC+yYENrFzgcMtTL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2024-03-07T05:38:24Z</cp:lastPrinted>
  <dcterms:created xsi:type="dcterms:W3CDTF">2024-02-05T02:46:06Z</dcterms:created>
  <dcterms:modified xsi:type="dcterms:W3CDTF">2024-09-17T02:45:55Z</dcterms:modified>
  <cp:category/>
</cp:coreProperties>
</file>