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103_財政課\02 決算関係\財政状況資料集\R02（R04作成）\02_作成２回目\03_回答\"/>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BE39" i="10"/>
  <c r="AM39" i="10"/>
  <c r="U39" i="10"/>
  <c r="C39" i="10"/>
  <c r="BW38" i="10"/>
  <c r="BW39" i="10" s="1"/>
  <c r="BE38" i="10"/>
  <c r="AM38" i="10"/>
  <c r="U38" i="10"/>
  <c r="C38" i="10"/>
  <c r="BW37" i="10"/>
  <c r="BE37" i="10"/>
  <c r="AM37" i="10"/>
  <c r="U37" i="10"/>
  <c r="C37" i="10"/>
  <c r="BW36" i="10"/>
  <c r="BE36" i="10"/>
  <c r="AM36" i="10"/>
  <c r="U36" i="10"/>
  <c r="C36" i="10"/>
  <c r="BW35" i="10"/>
  <c r="BE35" i="10"/>
  <c r="AM35" i="10"/>
  <c r="U35" i="10"/>
  <c r="C35" i="10"/>
  <c r="BW34" i="10"/>
  <c r="BE34" i="10"/>
  <c r="AM34" i="10"/>
  <c r="U34" i="10"/>
  <c r="C34" i="10"/>
  <c r="BW40" i="10" l="1"/>
  <c r="BW41" i="10" s="1"/>
  <c r="CO34" i="10"/>
  <c r="CO35" i="10" s="1"/>
  <c r="CO36" i="10" s="1"/>
  <c r="CO37" i="10" s="1"/>
  <c r="CO38" i="10" s="1"/>
  <c r="CO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<sst xmlns="http://schemas.openxmlformats.org/spreadsheetml/2006/main" count="1160" uniqueCount="618">
  <si>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</si>
  <si>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</si>
  <si>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</si>
  <si>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</si>
  <si>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</si>
  <si>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</si>
  <si>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</si>
  <si>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</si>
  <si>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</si>
  <si>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</si>
  <si>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</si>
  <si>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</si>
  <si>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</si>
  <si>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</si>
  <si>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</si>
  <si>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</si>
  <si>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</si>
  <si>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</si>
  <si>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</si>
  <si>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</si>
  <si>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</si>
  <si>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</si>
  <si>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</si>
  <si>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</si>
  <si>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</si>
  <si>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</si>
  <si>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</si>
  <si>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</si>
  <si>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</si>
  <si>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</si>
  <si>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</si>
  <si>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</si>
  <si>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</si>
  <si>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</si>
  <si>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</si>
  <si>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</si>
  <si>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</si>
  <si>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</si>
  <si>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</si>
  <si>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</si>
  <si>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</si>
  <si>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</si>
  <si>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</si>
  <si>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</si>
  <si>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</si>
  <si>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</si>
  <si>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</si>
  <si>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</si>
  <si>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</si>
  <si>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</si>
  <si>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</si>
  <si>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</si>
  <si>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</si>
  <si>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</si>
  <si>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</si>
  <si>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</si>
  <si>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</si>
  <si>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</si>
  <si>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</si>
  <si>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</si>
  <si>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</si>
  <si>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</si>
  <si>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</si>
  <si>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</si>
  <si>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</si>
  <si>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</si>
  <si>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</si>
  <si>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</si>
  <si>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</si>
  <si>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</si>
  <si>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</si>
  <si>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</si>
  <si>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</si>
  <si>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</si>
  <si>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</si>
  <si>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</si>
  <si>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</si>
  <si>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</si>
  <si>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</si>
  <si>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</si>
  <si>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</si>
  <si>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</si>
  <si>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</si>
  <si>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</si>
  <si>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</si>
  <si>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Ⅱ－２</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</si>
  <si>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</si>
  <si>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</si>
  <si>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</si>
  <si>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</si>
  <si>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</si>
  <si>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</si>
  <si>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</si>
  <si>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</si>
  <si>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</si>
  <si>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</si>
  <si>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</si>
  <si>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</si>
  <si>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玉野市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</si>
  <si>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</si>
  <si>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</si>
  <si>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</si>
  <si>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</si>
  <si>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</si>
  <si>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</si>
  <si>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</si>
  <si>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</si>
  <si>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</si>
  <si>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</si>
  <si>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</si>
  <si>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</si>
  <si>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</si>
  <si>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</si>
  <si>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</si>
  <si>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</si>
  <si>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</si>
  <si>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</si>
  <si>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</si>
  <si>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</si>
  <si>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</si>
  <si>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</si>
  <si>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</si>
  <si>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</si>
  <si>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</si>
  <si>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</si>
  <si>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</si>
  <si>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</si>
  <si>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</si>
  <si>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</si>
  <si>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</si>
  <si>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</si>
  <si>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</si>
  <si>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</si>
  <si>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</si>
  <si>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</si>
  <si>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</si>
  <si>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</si>
  <si>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</si>
  <si>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</si>
  <si>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</si>
  <si>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</si>
  <si>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</si>
  <si>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</si>
  <si>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</si>
  <si>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</si>
  <si>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</si>
  <si>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</si>
  <si>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</si>
  <si>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</si>
  <si>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</si>
  <si>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</si>
  <si>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</si>
  <si>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</si>
  <si>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</si>
  <si>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</si>
  <si>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</si>
  <si>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</si>
  <si>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</si>
  <si>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</si>
  <si>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</si>
  <si>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</si>
  <si>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</si>
  <si>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</si>
  <si>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</si>
  <si>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</si>
  <si>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</si>
  <si>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</si>
  <si>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</si>
  <si>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</si>
  <si>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</si>
  <si>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</si>
  <si>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</si>
  <si>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</si>
  <si>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</si>
  <si>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</si>
  <si>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</si>
  <si>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</si>
  <si>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</si>
  <si>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</si>
  <si>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</si>
  <si>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</si>
  <si>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</si>
  <si>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</si>
  <si>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</si>
  <si>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</si>
  <si>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</si>
  <si>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</si>
  <si>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</si>
  <si>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</si>
  <si>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</si>
  <si>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</si>
  <si>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</si>
  <si>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</si>
  <si>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</si>
  <si>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</si>
  <si>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</si>
  <si>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</si>
  <si>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</si>
  <si>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</si>
  <si>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</si>
  <si>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</si>
  <si>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</si>
  <si>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</si>
  <si>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</si>
  <si>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</si>
  <si>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</si>
  <si>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</si>
  <si>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</si>
  <si>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</si>
  <si>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</si>
  <si>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</si>
  <si>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岡山県玉野市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</si>
  <si>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</si>
  <si>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</si>
  <si>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</si>
  <si>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</si>
  <si>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</si>
  <si>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</si>
  <si>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</si>
  <si>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</si>
  <si>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</si>
  <si>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</si>
  <si>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</si>
  <si>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</si>
  <si>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</si>
  <si>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</si>
  <si>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</si>
  <si>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</si>
  <si>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</si>
  <si>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</si>
  <si>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</si>
  <si>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</si>
  <si>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</si>
  <si>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</si>
  <si>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</si>
  <si>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</si>
  <si>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</si>
  <si>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</si>
  <si>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</si>
  <si>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</si>
  <si>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</si>
  <si>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</si>
  <si>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</si>
  <si>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</si>
  <si>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</si>
  <si>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</si>
  <si>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</si>
  <si>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</si>
  <si>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</si>
  <si>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</si>
  <si>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</si>
  <si>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</si>
  <si>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</si>
  <si>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</si>
  <si>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</si>
  <si>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</si>
  <si>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</si>
  <si>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</si>
  <si>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</si>
  <si>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</si>
  <si>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</si>
  <si>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</si>
  <si>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</si>
  <si>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</si>
  <si>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</si>
  <si>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</si>
  <si>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</si>
  <si>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</si>
  <si>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</si>
  <si>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</si>
  <si>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</si>
  <si>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</si>
  <si>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</si>
  <si>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</si>
  <si>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</si>
  <si>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</si>
  <si>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</si>
  <si>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</si>
  <si>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</si>
  <si>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</si>
  <si>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</si>
  <si>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</si>
  <si>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</si>
  <si>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</si>
  <si>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</si>
  <si>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</si>
  <si>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</si>
  <si>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</si>
  <si>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</si>
  <si>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</si>
  <si>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</si>
  <si>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</si>
  <si>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</si>
  <si>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</si>
  <si>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</si>
  <si>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</si>
  <si>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</si>
  <si>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</si>
  <si>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</si>
  <si>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</si>
  <si>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</si>
  <si>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</si>
  <si>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</si>
  <si>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</si>
  <si>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</si>
  <si>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</si>
  <si>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</si>
  <si>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</si>
  <si>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</si>
  <si>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</si>
  <si>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</si>
  <si>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</si>
  <si>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</si>
  <si>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</si>
  <si>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</si>
  <si>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</si>
  <si>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</si>
  <si>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</si>
  <si>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</si>
  <si>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</si>
  <si>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</si>
  <si>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</si>
  <si>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</si>
  <si>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</si>
  <si>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</si>
  <si>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</si>
  <si>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</si>
  <si>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</si>
  <si>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</si>
  <si>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</si>
  <si>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</si>
  <si>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</si>
  <si>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</si>
  <si>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</si>
  <si>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</si>
  <si>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</si>
  <si>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</si>
  <si>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</si>
  <si>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</si>
  <si>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</si>
  <si>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</si>
  <si>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</si>
  <si>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</si>
  <si>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</si>
  <si>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</si>
  <si>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</si>
  <si>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</si>
  <si>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</si>
  <si>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</si>
  <si>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</si>
  <si>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</si>
  <si>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</si>
  <si>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</si>
  <si>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</si>
  <si>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</si>
  <si>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</si>
  <si>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</si>
  <si>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</si>
  <si>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</si>
  <si>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</si>
  <si>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</si>
  <si>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</si>
  <si>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</si>
  <si>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</si>
  <si>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</si>
  <si>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岡山県玉野市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</si>
  <si>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</si>
  <si>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</si>
  <si>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</si>
  <si>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</si>
  <si>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</si>
  <si>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</si>
  <si>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</si>
  <si>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</si>
  <si>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</si>
  <si>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</si>
  <si>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</si>
  <si>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</si>
  <si>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</si>
  <si>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</si>
  <si>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</si>
  <si>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</si>
  <si>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</si>
  <si>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</si>
  <si>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</si>
  <si>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</si>
  <si>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玉野市市立玉野海洋博物館事業特別会計</t>
    <phoneticPr fontId="5"/>
  </si>
  <si>
    <t>玉野市下水道事業会計（合併処理浄化槽設置事業）</t>
    <phoneticPr fontId="5"/>
  </si>
  <si>
    <t>-</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</si>
  <si>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</si>
  <si>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</si>
  <si>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</si>
  <si>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</si>
  <si>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</si>
  <si>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</si>
  <si>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</si>
  <si>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</si>
  <si>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</si>
  <si>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</si>
  <si>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</si>
  <si>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</si>
  <si>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</si>
  <si>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玉野市国民健康保険事業特別会計</t>
    <phoneticPr fontId="5"/>
  </si>
  <si>
    <t>玉野市介護保険事業特別会計</t>
    <phoneticPr fontId="5"/>
  </si>
  <si>
    <t>玉野市後期高齢者医療事業特別会計</t>
    <phoneticPr fontId="5"/>
  </si>
  <si>
    <t>玉野市競輪事業特別会計</t>
    <phoneticPr fontId="5"/>
  </si>
  <si>
    <t>玉野市水道事業会計</t>
    <phoneticPr fontId="5"/>
  </si>
  <si>
    <t>法適用企業</t>
    <phoneticPr fontId="5"/>
  </si>
  <si>
    <t>玉野市下水道事業会計</t>
    <phoneticPr fontId="5"/>
  </si>
  <si>
    <t>総合病院玉野市立玉野市民病院事業会計</t>
    <phoneticPr fontId="5"/>
  </si>
  <si>
    <t>法適用企業</t>
    <phoneticPr fontId="5"/>
  </si>
  <si>
    <t>玉野市土地埋立造成事業特別会計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</si>
  <si>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</si>
  <si>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</si>
  <si>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</si>
  <si>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</si>
  <si>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</si>
  <si>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</si>
  <si>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</si>
  <si>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</si>
  <si>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</si>
  <si>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</si>
  <si>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</si>
  <si>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</si>
  <si>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</si>
  <si>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</si>
  <si>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</si>
  <si>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</si>
  <si>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</si>
  <si>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</si>
  <si>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</si>
  <si>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</si>
  <si>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</si>
  <si>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</si>
  <si>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</si>
  <si>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</si>
  <si>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</si>
  <si>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</si>
  <si>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</si>
  <si>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</si>
  <si>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</si>
  <si>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</si>
  <si>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</si>
  <si>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</si>
  <si>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</si>
  <si>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</si>
  <si>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</si>
  <si>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</si>
  <si>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</si>
  <si>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</si>
  <si>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</si>
  <si>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</si>
  <si>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</si>
  <si>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</si>
  <si>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</si>
  <si>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</si>
  <si>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</si>
  <si>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</si>
  <si>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</si>
  <si>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</si>
  <si>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</si>
  <si>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</si>
  <si>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</si>
  <si>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</si>
  <si>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</si>
  <si>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</si>
  <si>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</si>
  <si>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</si>
  <si>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</si>
  <si>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</si>
  <si>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</si>
  <si>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</si>
  <si>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</si>
  <si>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</si>
  <si>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</si>
  <si>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</si>
  <si>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玉野市下水道事業会計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</si>
  <si>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</si>
  <si>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</si>
  <si>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総合病院玉野市立玉野市民病院事業会計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</si>
  <si>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</si>
  <si>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</si>
  <si>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玉野市介護保険事業特別会計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</si>
  <si>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</si>
  <si>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</si>
  <si>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</si>
  <si>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</si>
  <si>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</si>
  <si>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</si>
  <si>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</si>
  <si>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</si>
  <si>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</si>
  <si>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</si>
  <si>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</si>
  <si>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</si>
  <si>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</si>
  <si>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</si>
  <si>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</si>
  <si>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</si>
  <si>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</si>
  <si>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</si>
  <si>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</si>
  <si>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</si>
  <si>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</si>
  <si>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</si>
  <si>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</si>
  <si>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</si>
  <si>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</si>
  <si>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</si>
  <si>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</si>
  <si>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</si>
  <si>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</si>
  <si>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</si>
  <si>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</si>
  <si>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</si>
  <si>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</si>
  <si>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</si>
  <si>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</si>
  <si>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</si>
  <si>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</si>
  <si>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</si>
  <si>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</si>
  <si>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</si>
  <si>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</si>
  <si>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</si>
  <si>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</si>
  <si>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</si>
  <si>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</si>
  <si>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</si>
  <si>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</si>
  <si>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</si>
  <si>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</si>
  <si>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</si>
  <si>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</si>
  <si>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</si>
  <si>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</si>
  <si>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</si>
  <si>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</si>
  <si>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</si>
  <si>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</si>
  <si>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</si>
  <si>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</si>
  <si>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</si>
  <si>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</si>
  <si>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</si>
  <si>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</si>
  <si>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</si>
  <si>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</si>
  <si>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</si>
  <si>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</si>
  <si>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</si>
  <si>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</si>
  <si>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</si>
  <si>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</si>
  <si>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</si>
  <si>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</si>
  <si>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</si>
  <si>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</si>
  <si>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</si>
  <si>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</si>
  <si>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</si>
  <si>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</si>
  <si>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</si>
  <si>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</si>
  <si>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</si>
  <si>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</si>
  <si>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玉野市水道事業会計</t>
  </si>
  <si>
    <t>一般会計</t>
  </si>
  <si>
    <t>玉野市下水道事業会計</t>
  </si>
  <si>
    <t>玉野市国民健康保険事業特別会計</t>
  </si>
  <si>
    <t>総合病院玉野市立玉野市民病院事業会計</t>
  </si>
  <si>
    <t>玉野市競輪事業特別会計</t>
  </si>
  <si>
    <t>玉野市土地埋立造成事業特別会計</t>
  </si>
  <si>
    <t>玉野市介護保険事業特別会計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</si>
  <si>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</si>
  <si>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</si>
  <si>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</si>
  <si>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</si>
  <si>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</si>
  <si>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</si>
  <si>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</si>
  <si>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</si>
  <si>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</si>
  <si>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岡山県南部水道企業団水道事業会計</t>
    <rPh sb="0" eb="3">
      <t>オカヤマケン</t>
    </rPh>
    <rPh sb="3" eb="5">
      <t>ナンブ</t>
    </rPh>
    <rPh sb="5" eb="7">
      <t>スイドウ</t>
    </rPh>
    <rPh sb="7" eb="10">
      <t>キギョウダン</t>
    </rPh>
    <rPh sb="10" eb="12">
      <t>スイドウ</t>
    </rPh>
    <rPh sb="12" eb="14">
      <t>ジギョウ</t>
    </rPh>
    <rPh sb="14" eb="16">
      <t>カイケイ</t>
    </rPh>
    <phoneticPr fontId="2"/>
  </si>
  <si>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2"/>
  </si>
  <si>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2"/>
  </si>
  <si>
    <t>岡山県市町村総合事務組合貸付金特別会計</t>
    <rPh sb="0" eb="3">
      <t>オカヤマケン</t>
    </rPh>
    <rPh sb="3" eb="6">
      <t>シチョウソン</t>
    </rPh>
    <rPh sb="6" eb="8">
      <t>ソウゴウ</t>
    </rPh>
    <rPh sb="8" eb="10">
      <t>ジム</t>
    </rPh>
    <rPh sb="10" eb="12">
      <t>クミアイ</t>
    </rPh>
    <rPh sb="12" eb="15">
      <t>カシツケキン</t>
    </rPh>
    <rPh sb="15" eb="17">
      <t>トクベツ</t>
    </rPh>
    <rPh sb="17" eb="19">
      <t>カイケイ</t>
    </rPh>
    <phoneticPr fontId="2"/>
  </si>
  <si>
    <t>岡山県市町村総合事務組合交通災害共済特別会計</t>
    <rPh sb="0" eb="3">
      <t>オカヤマケン</t>
    </rPh>
    <rPh sb="3" eb="6">
      <t>シチョウソン</t>
    </rPh>
    <rPh sb="6" eb="8">
      <t>ソウゴウ</t>
    </rPh>
    <rPh sb="8" eb="10">
      <t>ジム</t>
    </rPh>
    <rPh sb="10" eb="12">
      <t>クミアイ</t>
    </rPh>
    <rPh sb="12" eb="14">
      <t>コウツウ</t>
    </rPh>
    <rPh sb="14" eb="16">
      <t>サイガイ</t>
    </rPh>
    <rPh sb="16" eb="18">
      <t>キョウサイ</t>
    </rPh>
    <rPh sb="18" eb="20">
      <t>トクベツ</t>
    </rPh>
    <rPh sb="20" eb="22">
      <t>カイケイ</t>
    </rPh>
    <phoneticPr fontId="2"/>
  </si>
  <si>
    <t>（公財）玉野市スポーツ振興財団</t>
    <rPh sb="1" eb="2">
      <t>オオヤケ</t>
    </rPh>
    <rPh sb="2" eb="3">
      <t>ザイ</t>
    </rPh>
    <rPh sb="4" eb="7">
      <t>タマノシ</t>
    </rPh>
    <rPh sb="11" eb="13">
      <t>シンコウ</t>
    </rPh>
    <rPh sb="13" eb="15">
      <t>ザイダン</t>
    </rPh>
    <phoneticPr fontId="5"/>
  </si>
  <si>
    <t>（公財）玉野市公園緑化協会</t>
    <rPh sb="1" eb="2">
      <t>オオヤケ</t>
    </rPh>
    <rPh sb="2" eb="3">
      <t>ザイ</t>
    </rPh>
    <rPh sb="4" eb="7">
      <t>タマノシ</t>
    </rPh>
    <rPh sb="7" eb="9">
      <t>コウエン</t>
    </rPh>
    <rPh sb="9" eb="11">
      <t>リョッカ</t>
    </rPh>
    <rPh sb="11" eb="13">
      <t>キョウカイ</t>
    </rPh>
    <phoneticPr fontId="5"/>
  </si>
  <si>
    <t>（一財）玉野産業振興公社</t>
    <rPh sb="1" eb="2">
      <t>イチ</t>
    </rPh>
    <rPh sb="2" eb="3">
      <t>ザイ</t>
    </rPh>
    <rPh sb="4" eb="6">
      <t>タマノ</t>
    </rPh>
    <rPh sb="6" eb="8">
      <t>サンギョウ</t>
    </rPh>
    <rPh sb="8" eb="10">
      <t>シンコウ</t>
    </rPh>
    <rPh sb="10" eb="12">
      <t>コウシャ</t>
    </rPh>
    <phoneticPr fontId="5"/>
  </si>
  <si>
    <t>玉野レクリエーション総合開発（株）</t>
    <rPh sb="0" eb="2">
      <t>タマノ</t>
    </rPh>
    <rPh sb="10" eb="12">
      <t>ソウゴウ</t>
    </rPh>
    <rPh sb="12" eb="14">
      <t>カイハツ</t>
    </rPh>
    <rPh sb="15" eb="16">
      <t>カブ</t>
    </rPh>
    <phoneticPr fontId="5"/>
  </si>
  <si>
    <t>（有）みどりの館みやま</t>
    <rPh sb="1" eb="2">
      <t>ユウ</t>
    </rPh>
    <rPh sb="7" eb="8">
      <t>ヤカタ</t>
    </rPh>
    <phoneticPr fontId="5"/>
  </si>
  <si>
    <t>ダイヤモンド瀬戸内観光（株）</t>
    <rPh sb="6" eb="9">
      <t>セトウチ</t>
    </rPh>
    <rPh sb="9" eb="11">
      <t>カンコウ</t>
    </rPh>
    <rPh sb="12" eb="13">
      <t>カブ</t>
    </rPh>
    <phoneticPr fontId="5"/>
  </si>
  <si>
    <t>-</t>
    <phoneticPr fontId="2"/>
  </si>
  <si>
    <t>-</t>
    <phoneticPr fontId="2"/>
  </si>
  <si>
    <t>岡山県後期高齢者医療広域連合特別会計</t>
    <rPh sb="0" eb="3">
      <t>オカヤマケン</t>
    </rPh>
    <rPh sb="3" eb="5">
      <t>コウキ</t>
    </rPh>
    <rPh sb="5" eb="8">
      <t>コウレイシャ</t>
    </rPh>
    <rPh sb="8" eb="10">
      <t>イリョウ</t>
    </rPh>
    <rPh sb="10" eb="12">
      <t>コウイキ</t>
    </rPh>
    <rPh sb="12" eb="14">
      <t>レンゴウ</t>
    </rPh>
    <rPh sb="14" eb="16">
      <t>トクベツ</t>
    </rPh>
    <rPh sb="16" eb="18">
      <t>カイケイ</t>
    </rPh>
    <phoneticPr fontId="2"/>
  </si>
  <si>
    <t>岡山県市町村総合事務組合拠出金事業特別会計</t>
    <rPh sb="0" eb="3">
      <t>オカヤマケン</t>
    </rPh>
    <rPh sb="3" eb="6">
      <t>シチョウソン</t>
    </rPh>
    <rPh sb="6" eb="8">
      <t>ソウゴウ</t>
    </rPh>
    <rPh sb="8" eb="10">
      <t>ジム</t>
    </rPh>
    <rPh sb="10" eb="12">
      <t>クミアイ</t>
    </rPh>
    <rPh sb="12" eb="15">
      <t>キョシュツキン</t>
    </rPh>
    <rPh sb="15" eb="17">
      <t>ジギョウ</t>
    </rPh>
    <rPh sb="17" eb="19">
      <t>トクベツ</t>
    </rPh>
    <rPh sb="19" eb="21">
      <t>カイケイ</t>
    </rPh>
    <phoneticPr fontId="2"/>
  </si>
  <si>
    <t>岡山県市町村税整理組合</t>
    <rPh sb="0" eb="3">
      <t>オカヤマケン</t>
    </rPh>
    <rPh sb="3" eb="6">
      <t>シチョウソン</t>
    </rPh>
    <rPh sb="6" eb="7">
      <t>ゼイ</t>
    </rPh>
    <rPh sb="7" eb="9">
      <t>セイリ</t>
    </rPh>
    <rPh sb="9" eb="11">
      <t>クミアイ</t>
    </rPh>
    <phoneticPr fontId="2"/>
  </si>
  <si>
    <t>－</t>
    <phoneticPr fontId="2"/>
  </si>
  <si>
    <t>公共施設等整備基金</t>
    <rPh sb="0" eb="2">
      <t>コウキョウ</t>
    </rPh>
    <rPh sb="2" eb="4">
      <t>シセツ</t>
    </rPh>
    <rPh sb="4" eb="5">
      <t>ナド</t>
    </rPh>
    <rPh sb="5" eb="7">
      <t>セイビ</t>
    </rPh>
    <rPh sb="7" eb="9">
      <t>キキン</t>
    </rPh>
    <phoneticPr fontId="5"/>
  </si>
  <si>
    <t>水産業振興基金</t>
    <rPh sb="0" eb="3">
      <t>スイサンギョウ</t>
    </rPh>
    <rPh sb="3" eb="5">
      <t>シンコウ</t>
    </rPh>
    <rPh sb="5" eb="7">
      <t>キキン</t>
    </rPh>
    <phoneticPr fontId="5"/>
  </si>
  <si>
    <t>ふるさとづくり基金</t>
    <rPh sb="7" eb="9">
      <t>キキン</t>
    </rPh>
    <phoneticPr fontId="5"/>
  </si>
  <si>
    <t>少年少女発明奨励基金</t>
    <rPh sb="0" eb="2">
      <t>ショウネン</t>
    </rPh>
    <rPh sb="2" eb="4">
      <t>ショウジョ</t>
    </rPh>
    <rPh sb="4" eb="6">
      <t>ハツメイ</t>
    </rPh>
    <rPh sb="6" eb="8">
      <t>ショウレイ</t>
    </rPh>
    <rPh sb="8" eb="10">
      <t>キキン</t>
    </rPh>
    <phoneticPr fontId="5"/>
  </si>
  <si>
    <t>社会福祉事業基金</t>
    <rPh sb="0" eb="2">
      <t>シャカイ</t>
    </rPh>
    <rPh sb="2" eb="4">
      <t>フクシ</t>
    </rPh>
    <rPh sb="4" eb="6">
      <t>ジギョウ</t>
    </rPh>
    <rPh sb="6" eb="8">
      <t>キキン</t>
    </rPh>
    <phoneticPr fontId="5"/>
  </si>
  <si>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</si>
  <si>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</si>
  <si>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</si>
  <si>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</si>
  <si>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</si>
  <si>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</si>
  <si>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</si>
  <si>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</si>
  <si>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</si>
  <si>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</si>
  <si>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</si>
  <si>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充当可能財源である基金残高が増加したことにより、令和元年度は1.9％であった将来負担比率が、令和2年度は算定されていない。実質公債費比率については、年々微減しており、類似団体平均値を下回っている。両比率とも、行財政改革に伴う取組や地方債の新規発行抑制の結果、減少することとなったが、今後においては、公共施設等の再編整備や除却、また、市民病院の建替えや可燃ごみ広域処理施設の整備等の大規模事業の実施が控えており、これら事業の実施に伴う多額の地方債発行が見込まれることから、将来的には上昇していくことが予想される。そのため、これまで以上に公債費の適正化や行政コストの抑制に取り組んでいく必要がある。</t>
    <rPh sb="0" eb="2">
      <t>ジュウトウ</t>
    </rPh>
    <rPh sb="2" eb="4">
      <t>カノウ</t>
    </rPh>
    <rPh sb="4" eb="6">
      <t>ザイゲン</t>
    </rPh>
    <rPh sb="9" eb="11">
      <t>キキン</t>
    </rPh>
    <rPh sb="11" eb="13">
      <t>ザンダカ</t>
    </rPh>
    <rPh sb="14" eb="16">
      <t>ゾウカ</t>
    </rPh>
    <rPh sb="24" eb="26">
      <t>レイワ</t>
    </rPh>
    <rPh sb="26" eb="29">
      <t>ガンネンド</t>
    </rPh>
    <rPh sb="38" eb="40">
      <t>ショウライ</t>
    </rPh>
    <rPh sb="40" eb="42">
      <t>フタン</t>
    </rPh>
    <rPh sb="42" eb="44">
      <t>ヒリツ</t>
    </rPh>
    <rPh sb="46" eb="48">
      <t>レイワ</t>
    </rPh>
    <rPh sb="49" eb="51">
      <t>ネンド</t>
    </rPh>
    <rPh sb="52" eb="54">
      <t>サンテイ</t>
    </rPh>
    <rPh sb="61" eb="63">
      <t>ジッシツ</t>
    </rPh>
    <rPh sb="63" eb="66">
      <t>コウサイヒ</t>
    </rPh>
    <rPh sb="66" eb="68">
      <t>ヒリツ</t>
    </rPh>
    <rPh sb="74" eb="76">
      <t>ネンネン</t>
    </rPh>
    <rPh sb="76" eb="78">
      <t>ビゲン</t>
    </rPh>
    <rPh sb="83" eb="85">
      <t>ルイジ</t>
    </rPh>
    <rPh sb="85" eb="87">
      <t>ダンタイ</t>
    </rPh>
    <rPh sb="87" eb="90">
      <t>ヘイキンチ</t>
    </rPh>
    <rPh sb="91" eb="93">
      <t>シタマワ</t>
    </rPh>
    <rPh sb="98" eb="99">
      <t>リョウ</t>
    </rPh>
    <rPh sb="99" eb="101">
      <t>ヒリツ</t>
    </rPh>
    <rPh sb="104" eb="107">
      <t>ギョウザイセイ</t>
    </rPh>
    <rPh sb="107" eb="109">
      <t>カイカク</t>
    </rPh>
    <rPh sb="110" eb="111">
      <t>トモナ</t>
    </rPh>
    <rPh sb="112" eb="114">
      <t>トリクミ</t>
    </rPh>
    <rPh sb="115" eb="118">
      <t>チホウサイ</t>
    </rPh>
    <rPh sb="119" eb="121">
      <t>シンキ</t>
    </rPh>
    <rPh sb="121" eb="123">
      <t>ハッコウ</t>
    </rPh>
    <rPh sb="123" eb="125">
      <t>ヨクセイ</t>
    </rPh>
    <rPh sb="126" eb="128">
      <t>ケッカ</t>
    </rPh>
    <rPh sb="129" eb="131">
      <t>ゲンショウ</t>
    </rPh>
    <rPh sb="141" eb="143">
      <t>コンゴ</t>
    </rPh>
    <rPh sb="149" eb="151">
      <t>コウキョウ</t>
    </rPh>
    <rPh sb="151" eb="153">
      <t>シセツ</t>
    </rPh>
    <rPh sb="153" eb="154">
      <t>ナド</t>
    </rPh>
    <rPh sb="155" eb="157">
      <t>サイヘン</t>
    </rPh>
    <rPh sb="157" eb="159">
      <t>セイビ</t>
    </rPh>
    <rPh sb="160" eb="162">
      <t>ジョキャク</t>
    </rPh>
    <rPh sb="166" eb="168">
      <t>シミン</t>
    </rPh>
    <rPh sb="168" eb="170">
      <t>ビョウイン</t>
    </rPh>
    <rPh sb="171" eb="173">
      <t>タテカ</t>
    </rPh>
    <rPh sb="175" eb="177">
      <t>カネン</t>
    </rPh>
    <rPh sb="179" eb="181">
      <t>コウイキ</t>
    </rPh>
    <rPh sb="181" eb="183">
      <t>ショリ</t>
    </rPh>
    <rPh sb="183" eb="185">
      <t>シセツ</t>
    </rPh>
    <rPh sb="186" eb="188">
      <t>セイビ</t>
    </rPh>
    <rPh sb="188" eb="189">
      <t>ナド</t>
    </rPh>
    <rPh sb="190" eb="193">
      <t>ダイキボ</t>
    </rPh>
    <rPh sb="193" eb="195">
      <t>ジギョウ</t>
    </rPh>
    <rPh sb="196" eb="198">
      <t>ジッシ</t>
    </rPh>
    <rPh sb="199" eb="200">
      <t>ヒカ</t>
    </rPh>
    <rPh sb="208" eb="210">
      <t>ジギョウ</t>
    </rPh>
    <rPh sb="211" eb="213">
      <t>ジッシ</t>
    </rPh>
    <rPh sb="214" eb="215">
      <t>トモナ</t>
    </rPh>
    <rPh sb="216" eb="218">
      <t>タガク</t>
    </rPh>
    <rPh sb="219" eb="222">
      <t>チホウサイ</t>
    </rPh>
    <rPh sb="222" eb="224">
      <t>ハッコウ</t>
    </rPh>
    <rPh sb="225" eb="227">
      <t>ミコ</t>
    </rPh>
    <rPh sb="235" eb="238">
      <t>ショウライテキ</t>
    </rPh>
    <rPh sb="240" eb="242">
      <t>ジョウショウ</t>
    </rPh>
    <rPh sb="249" eb="251">
      <t>ヨソウ</t>
    </rPh>
    <rPh sb="264" eb="266">
      <t>イジョウ</t>
    </rPh>
    <rPh sb="267" eb="270">
      <t>コウサイヒ</t>
    </rPh>
    <rPh sb="271" eb="274">
      <t>テキセイカ</t>
    </rPh>
    <rPh sb="275" eb="277">
      <t>ギョウセイ</t>
    </rPh>
    <rPh sb="281" eb="283">
      <t>ヨクセイ</t>
    </rPh>
    <rPh sb="284" eb="285">
      <t>ト</t>
    </rPh>
    <rPh sb="286" eb="287">
      <t>ク</t>
    </rPh>
    <rPh sb="291" eb="293">
      <t>ヒツヨウ</t>
    </rPh>
    <phoneticPr fontId="5"/>
  </si>
  <si>
    <t>充当可能財源である基金残高が増加したことにより、令和元年度は1.9％であった将来負担比率が、令和2年度は算定されていない。今後は、公共施設等の再編整備等の大型事業の実施に伴い、多額の地方債発行が見込まれることから、これまで以上に公債費の適正化に取り組んでいく必要がある。有形固定資産減価償却率については、令和元年度より増加し、類似団体平均値よりも高い水準で推移している。これについては、平成28年度に策定した公共施設等総合管理計画において、公共施設等の延べ床面積を平成26年度末との比較で令和38年度末時点において36％削減するという目標を掲げ、老朽化した施設の集約化や複合化、除却を進めていくことにしており、将来的には減少していくことが見込まれる。</t>
    <rPh sb="0" eb="2">
      <t>ジュウトウ</t>
    </rPh>
    <rPh sb="2" eb="4">
      <t>カノウ</t>
    </rPh>
    <rPh sb="4" eb="6">
      <t>ザイゲン</t>
    </rPh>
    <rPh sb="9" eb="11">
      <t>キキン</t>
    </rPh>
    <rPh sb="11" eb="13">
      <t>ザンダカ</t>
    </rPh>
    <rPh sb="14" eb="16">
      <t>ゾウカ</t>
    </rPh>
    <rPh sb="24" eb="26">
      <t>レイワ</t>
    </rPh>
    <rPh sb="26" eb="29">
      <t>ガンネンド</t>
    </rPh>
    <rPh sb="38" eb="40">
      <t>ショウライ</t>
    </rPh>
    <rPh sb="40" eb="42">
      <t>フタン</t>
    </rPh>
    <rPh sb="42" eb="44">
      <t>ヒリツ</t>
    </rPh>
    <rPh sb="46" eb="48">
      <t>レイワ</t>
    </rPh>
    <rPh sb="49" eb="51">
      <t>ネンド</t>
    </rPh>
    <rPh sb="52" eb="54">
      <t>サンテイ</t>
    </rPh>
    <rPh sb="61" eb="63">
      <t>コンゴ</t>
    </rPh>
    <rPh sb="65" eb="67">
      <t>コウキョウ</t>
    </rPh>
    <rPh sb="67" eb="69">
      <t>シセツ</t>
    </rPh>
    <rPh sb="69" eb="70">
      <t>ナド</t>
    </rPh>
    <rPh sb="71" eb="73">
      <t>サイヘン</t>
    </rPh>
    <rPh sb="73" eb="75">
      <t>セイビ</t>
    </rPh>
    <rPh sb="75" eb="76">
      <t>ナド</t>
    </rPh>
    <rPh sb="77" eb="79">
      <t>オオガタ</t>
    </rPh>
    <rPh sb="79" eb="81">
      <t>ジギョウ</t>
    </rPh>
    <rPh sb="82" eb="84">
      <t>ジッシ</t>
    </rPh>
    <rPh sb="85" eb="86">
      <t>トモナ</t>
    </rPh>
    <rPh sb="88" eb="90">
      <t>タガク</t>
    </rPh>
    <rPh sb="91" eb="94">
      <t>チホウサイ</t>
    </rPh>
    <rPh sb="94" eb="96">
      <t>ハッコウ</t>
    </rPh>
    <rPh sb="97" eb="99">
      <t>ミコ</t>
    </rPh>
    <rPh sb="111" eb="113">
      <t>イジョウ</t>
    </rPh>
    <rPh sb="114" eb="117">
      <t>コウサイヒ</t>
    </rPh>
    <rPh sb="118" eb="121">
      <t>テキセイカ</t>
    </rPh>
    <rPh sb="122" eb="123">
      <t>ト</t>
    </rPh>
    <rPh sb="124" eb="125">
      <t>ク</t>
    </rPh>
    <rPh sb="129" eb="131">
      <t>ヒツヨウ</t>
    </rPh>
    <rPh sb="135" eb="137">
      <t>ユウケイ</t>
    </rPh>
    <rPh sb="137" eb="141">
      <t>コテイシサン</t>
    </rPh>
    <rPh sb="141" eb="143">
      <t>ゲンカ</t>
    </rPh>
    <rPh sb="143" eb="146">
      <t>ショウキャクリツ</t>
    </rPh>
    <rPh sb="152" eb="154">
      <t>レイワ</t>
    </rPh>
    <rPh sb="154" eb="157">
      <t>ガンネンド</t>
    </rPh>
    <rPh sb="159" eb="161">
      <t>ゾウカ</t>
    </rPh>
    <rPh sb="163" eb="165">
      <t>ルイジ</t>
    </rPh>
    <rPh sb="165" eb="167">
      <t>ダンタイ</t>
    </rPh>
    <rPh sb="167" eb="170">
      <t>ヘイキンチ</t>
    </rPh>
    <rPh sb="173" eb="174">
      <t>タカ</t>
    </rPh>
    <rPh sb="175" eb="177">
      <t>スイジュン</t>
    </rPh>
    <rPh sb="178" eb="180">
      <t>スイイ</t>
    </rPh>
    <rPh sb="193" eb="195">
      <t>ヘイセイ</t>
    </rPh>
    <rPh sb="197" eb="199">
      <t>ネンド</t>
    </rPh>
    <rPh sb="200" eb="202">
      <t>サクテイ</t>
    </rPh>
    <rPh sb="204" eb="206">
      <t>コウキョウ</t>
    </rPh>
    <rPh sb="206" eb="208">
      <t>シセツ</t>
    </rPh>
    <rPh sb="208" eb="209">
      <t>ナド</t>
    </rPh>
    <rPh sb="209" eb="211">
      <t>ソウゴウ</t>
    </rPh>
    <rPh sb="211" eb="213">
      <t>カンリ</t>
    </rPh>
    <rPh sb="213" eb="215">
      <t>ケイカク</t>
    </rPh>
    <rPh sb="220" eb="222">
      <t>コウキョウ</t>
    </rPh>
    <rPh sb="222" eb="224">
      <t>シセツ</t>
    </rPh>
    <rPh sb="224" eb="225">
      <t>ナド</t>
    </rPh>
    <rPh sb="226" eb="227">
      <t>ノ</t>
    </rPh>
    <rPh sb="228" eb="231">
      <t>ユカメンセキ</t>
    </rPh>
    <rPh sb="232" eb="234">
      <t>ヘイセイ</t>
    </rPh>
    <rPh sb="236" eb="238">
      <t>ネンド</t>
    </rPh>
    <rPh sb="238" eb="239">
      <t>マツ</t>
    </rPh>
    <rPh sb="241" eb="243">
      <t>ヒカク</t>
    </rPh>
    <rPh sb="244" eb="246">
      <t>レイワ</t>
    </rPh>
    <rPh sb="248" eb="250">
      <t>ネンド</t>
    </rPh>
    <rPh sb="250" eb="251">
      <t>マツ</t>
    </rPh>
    <rPh sb="251" eb="253">
      <t>ジテン</t>
    </rPh>
    <rPh sb="260" eb="262">
      <t>サクゲン</t>
    </rPh>
    <rPh sb="267" eb="269">
      <t>モクヒョウ</t>
    </rPh>
    <rPh sb="270" eb="271">
      <t>カカ</t>
    </rPh>
    <rPh sb="273" eb="276">
      <t>ロウキュウカ</t>
    </rPh>
    <rPh sb="278" eb="280">
      <t>シセツ</t>
    </rPh>
    <rPh sb="281" eb="284">
      <t>シュウヤクカ</t>
    </rPh>
    <rPh sb="285" eb="288">
      <t>フクゴウカ</t>
    </rPh>
    <rPh sb="289" eb="291">
      <t>ジョキャク</t>
    </rPh>
    <rPh sb="292" eb="293">
      <t>スス</t>
    </rPh>
    <rPh sb="305" eb="308">
      <t>ショウライテキ</t>
    </rPh>
    <rPh sb="310" eb="312">
      <t>ゲンショウ</t>
    </rPh>
    <rPh sb="319" eb="321">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</si>
</sst>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57295</c:v>
                </c:pt>
                <c:pt idx="1">
                  <c:v>54110</c:v>
                </c:pt>
                <c:pt idx="2">
                  <c:v>54684</c:v>
                </c:pt>
                <c:pt idx="3">
                  <c:v>62383</c:v>
                </c:pt>
                <c:pt idx="4">
                  <c:v>63812</c:v>
                </c:pt>
              </c:numCache>
            </c:numRef>
          </c:val>
          <c:smooth val="0"/>
          <c:extLst>
            <c:ext xmlns:c16="http://schemas.microsoft.com/office/drawing/2014/chart" uri="{C3380CC4-5D6E-409C-BE32-E72D297353CC}">
              <c16:uniqueId val="{00000000-7A54-496A-A108-D604E630203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30598</c:v>
                </c:pt>
                <c:pt idx="1">
                  <c:v>15651</c:v>
                </c:pt>
                <c:pt idx="2">
                  <c:v>15216</c:v>
                </c:pt>
                <c:pt idx="3">
                  <c:v>30025</c:v>
                </c:pt>
                <c:pt idx="4">
                  <c:v>43440</c:v>
                </c:pt>
              </c:numCache>
            </c:numRef>
          </c:val>
          <c:smooth val="0"/>
          <c:extLst>
            <c:ext xmlns:c16="http://schemas.microsoft.com/office/drawing/2014/chart" uri="{C3380CC4-5D6E-409C-BE32-E72D297353CC}">
              <c16:uniqueId val="{00000001-7A54-496A-A108-D604E630203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4.68</c:v>
                </c:pt>
                <c:pt idx="1">
                  <c:v>6.16</c:v>
                </c:pt>
                <c:pt idx="2">
                  <c:v>4.8600000000000003</c:v>
                </c:pt>
                <c:pt idx="3">
                  <c:v>6.28</c:v>
                </c:pt>
                <c:pt idx="4">
                  <c:v>9.89</c:v>
                </c:pt>
              </c:numCache>
            </c:numRef>
          </c:val>
          <c:extLst>
            <c:ext xmlns:c16="http://schemas.microsoft.com/office/drawing/2014/chart" uri="{C3380CC4-5D6E-409C-BE32-E72D297353CC}">
              <c16:uniqueId val="{00000000-C04B-403E-8120-21C02FA9774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13.43</c:v>
                </c:pt>
                <c:pt idx="1">
                  <c:v>15.36</c:v>
                </c:pt>
                <c:pt idx="2">
                  <c:v>18.350000000000001</c:v>
                </c:pt>
                <c:pt idx="3">
                  <c:v>21.79</c:v>
                </c:pt>
                <c:pt idx="4">
                  <c:v>26.81</c:v>
                </c:pt>
              </c:numCache>
            </c:numRef>
          </c:val>
          <c:extLst>
            <c:ext xmlns:c16="http://schemas.microsoft.com/office/drawing/2014/chart" uri="{C3380CC4-5D6E-409C-BE32-E72D297353CC}">
              <c16:uniqueId val="{00000001-C04B-403E-8120-21C02FA9774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1.83</c:v>
                </c:pt>
                <c:pt idx="1">
                  <c:v>3.56</c:v>
                </c:pt>
                <c:pt idx="2">
                  <c:v>2.52</c:v>
                </c:pt>
                <c:pt idx="3">
                  <c:v>6.03</c:v>
                </c:pt>
                <c:pt idx="4">
                  <c:v>10.89</c:v>
                </c:pt>
              </c:numCache>
            </c:numRef>
          </c:val>
          <c:smooth val="0"/>
          <c:extLst>
            <c:ext xmlns:c16="http://schemas.microsoft.com/office/drawing/2014/chart" uri="{C3380CC4-5D6E-409C-BE32-E72D297353CC}">
              <c16:uniqueId val="{00000002-C04B-403E-8120-21C02FA9774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0.01</c:v>
                </c:pt>
                <c:pt idx="2">
                  <c:v>#N/A</c:v>
                </c:pt>
                <c:pt idx="3">
                  <c:v>0.18</c:v>
                </c:pt>
                <c:pt idx="4">
                  <c:v>#N/A</c:v>
                </c:pt>
                <c:pt idx="5">
                  <c:v>0.18</c:v>
                </c:pt>
                <c:pt idx="6">
                  <c:v>#N/A</c:v>
                </c:pt>
                <c:pt idx="7">
                  <c:v>0.16</c:v>
                </c:pt>
                <c:pt idx="8">
                  <c:v>#N/A</c:v>
                </c:pt>
                <c:pt idx="9">
                  <c:v>0.16</c:v>
                </c:pt>
              </c:numCache>
            </c:numRef>
          </c:val>
          <c:extLst>
            <c:ext xmlns:c16="http://schemas.microsoft.com/office/drawing/2014/chart" uri="{C3380CC4-5D6E-409C-BE32-E72D297353CC}">
              <c16:uniqueId val="{00000000-D97B-4869-BA96-00EDE168476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97B-4869-BA96-00EDE1684766}"/>
            </c:ext>
          </c:extLst>
        </c:ser>
        <c:ser>
          <c:idx val="2"/>
          <c:order val="2"/>
          <c:tx>
            <c:strRef>
              <c:f>データシート!$A$29</c:f>
              <c:strCache>
                <c:ptCount val="1"/>
                <c:pt idx="0">
                  <c:v>玉野市介護保険事業特別会計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2.0299999999999998</c:v>
                </c:pt>
                <c:pt idx="2">
                  <c:v>#N/A</c:v>
                </c:pt>
                <c:pt idx="3">
                  <c:v>1.81</c:v>
                </c:pt>
                <c:pt idx="4">
                  <c:v>#N/A</c:v>
                </c:pt>
                <c:pt idx="5">
                  <c:v>0.96</c:v>
                </c:pt>
                <c:pt idx="6">
                  <c:v>#N/A</c:v>
                </c:pt>
                <c:pt idx="7">
                  <c:v>1.18</c:v>
                </c:pt>
                <c:pt idx="8">
                  <c:v>#N/A</c:v>
                </c:pt>
                <c:pt idx="9">
                  <c:v>0.51</c:v>
                </c:pt>
              </c:numCache>
            </c:numRef>
          </c:val>
          <c:extLst>
            <c:ext xmlns:c16="http://schemas.microsoft.com/office/drawing/2014/chart" uri="{C3380CC4-5D6E-409C-BE32-E72D297353CC}">
              <c16:uniqueId val="{00000002-D97B-4869-BA96-00EDE1684766}"/>
            </c:ext>
          </c:extLst>
        </c:ser>
        <c:ser>
          <c:idx val="3"/>
          <c:order val="3"/>
          <c:tx>
            <c:strRef>
              <c:f>データシート!$A$30</c:f>
              <c:strCache>
                <c:ptCount val="1"/>
                <c:pt idx="0">
                  <c:v>玉野市土地埋立造成事業特別会計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2.27</c:v>
                </c:pt>
                <c:pt idx="2">
                  <c:v>#N/A</c:v>
                </c:pt>
                <c:pt idx="3">
                  <c:v>2.2599999999999998</c:v>
                </c:pt>
                <c:pt idx="4">
                  <c:v>#N/A</c:v>
                </c:pt>
                <c:pt idx="5">
                  <c:v>2.11</c:v>
                </c:pt>
                <c:pt idx="6">
                  <c:v>#N/A</c:v>
                </c:pt>
                <c:pt idx="7">
                  <c:v>2.12</c:v>
                </c:pt>
                <c:pt idx="8">
                  <c:v>#N/A</c:v>
                </c:pt>
                <c:pt idx="9">
                  <c:v>0.86</c:v>
                </c:pt>
              </c:numCache>
            </c:numRef>
          </c:val>
          <c:extLst>
            <c:ext xmlns:c16="http://schemas.microsoft.com/office/drawing/2014/chart" uri="{C3380CC4-5D6E-409C-BE32-E72D297353CC}">
              <c16:uniqueId val="{00000003-D97B-4869-BA96-00EDE1684766}"/>
            </c:ext>
          </c:extLst>
        </c:ser>
        <c:ser>
          <c:idx val="4"/>
          <c:order val="4"/>
          <c:tx>
            <c:strRef>
              <c:f>データシート!$A$31</c:f>
              <c:strCache>
                <c:ptCount val="1"/>
                <c:pt idx="0">
                  <c:v>玉野市競輪事業特別会計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4.51</c:v>
                </c:pt>
                <c:pt idx="2">
                  <c:v>#N/A</c:v>
                </c:pt>
                <c:pt idx="3">
                  <c:v>4.8499999999999996</c:v>
                </c:pt>
                <c:pt idx="4">
                  <c:v>#N/A</c:v>
                </c:pt>
                <c:pt idx="5">
                  <c:v>3.49</c:v>
                </c:pt>
                <c:pt idx="6">
                  <c:v>#N/A</c:v>
                </c:pt>
                <c:pt idx="7">
                  <c:v>2.88</c:v>
                </c:pt>
                <c:pt idx="8">
                  <c:v>#N/A</c:v>
                </c:pt>
                <c:pt idx="9">
                  <c:v>1.57</c:v>
                </c:pt>
              </c:numCache>
            </c:numRef>
          </c:val>
          <c:extLst>
            <c:ext xmlns:c16="http://schemas.microsoft.com/office/drawing/2014/chart" uri="{C3380CC4-5D6E-409C-BE32-E72D297353CC}">
              <c16:uniqueId val="{00000004-D97B-4869-BA96-00EDE1684766}"/>
            </c:ext>
          </c:extLst>
        </c:ser>
        <c:ser>
          <c:idx val="5"/>
          <c:order val="5"/>
          <c:tx>
            <c:strRef>
              <c:f>データシート!$A$32</c:f>
              <c:strCache>
                <c:ptCount val="1"/>
                <c:pt idx="0">
                  <c:v>総合病院玉野市立玉野市民病院事業会計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1.29</c:v>
                </c:pt>
                <c:pt idx="2">
                  <c:v>#N/A</c:v>
                </c:pt>
                <c:pt idx="3">
                  <c:v>1.63</c:v>
                </c:pt>
                <c:pt idx="4">
                  <c:v>#N/A</c:v>
                </c:pt>
                <c:pt idx="5">
                  <c:v>2.56</c:v>
                </c:pt>
                <c:pt idx="6">
                  <c:v>#N/A</c:v>
                </c:pt>
                <c:pt idx="7">
                  <c:v>3.57</c:v>
                </c:pt>
                <c:pt idx="8">
                  <c:v>#N/A</c:v>
                </c:pt>
                <c:pt idx="9">
                  <c:v>2.95</c:v>
                </c:pt>
              </c:numCache>
            </c:numRef>
          </c:val>
          <c:extLst>
            <c:ext xmlns:c16="http://schemas.microsoft.com/office/drawing/2014/chart" uri="{C3380CC4-5D6E-409C-BE32-E72D297353CC}">
              <c16:uniqueId val="{00000005-D97B-4869-BA96-00EDE1684766}"/>
            </c:ext>
          </c:extLst>
        </c:ser>
        <c:ser>
          <c:idx val="6"/>
          <c:order val="6"/>
          <c:tx>
            <c:strRef>
              <c:f>データシート!$A$33</c:f>
              <c:strCache>
                <c:ptCount val="1"/>
                <c:pt idx="0">
                  <c:v>玉野市国民健康保険事業特別会計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4.6500000000000004</c:v>
                </c:pt>
                <c:pt idx="2">
                  <c:v>#N/A</c:v>
                </c:pt>
                <c:pt idx="3">
                  <c:v>6.02</c:v>
                </c:pt>
                <c:pt idx="4">
                  <c:v>#N/A</c:v>
                </c:pt>
                <c:pt idx="5">
                  <c:v>5.51</c:v>
                </c:pt>
                <c:pt idx="6">
                  <c:v>#N/A</c:v>
                </c:pt>
                <c:pt idx="7">
                  <c:v>2.69</c:v>
                </c:pt>
                <c:pt idx="8">
                  <c:v>#N/A</c:v>
                </c:pt>
                <c:pt idx="9">
                  <c:v>3.2</c:v>
                </c:pt>
              </c:numCache>
            </c:numRef>
          </c:val>
          <c:extLst>
            <c:ext xmlns:c16="http://schemas.microsoft.com/office/drawing/2014/chart" uri="{C3380CC4-5D6E-409C-BE32-E72D297353CC}">
              <c16:uniqueId val="{00000006-D97B-4869-BA96-00EDE1684766}"/>
            </c:ext>
          </c:extLst>
        </c:ser>
        <c:ser>
          <c:idx val="7"/>
          <c:order val="7"/>
          <c:tx>
            <c:strRef>
              <c:f>データシート!$A$34</c:f>
              <c:strCache>
                <c:ptCount val="1"/>
                <c:pt idx="0">
                  <c:v>玉野市下水道事業会計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7.48</c:v>
                </c:pt>
                <c:pt idx="2">
                  <c:v>#N/A</c:v>
                </c:pt>
                <c:pt idx="3">
                  <c:v>6.29</c:v>
                </c:pt>
                <c:pt idx="4">
                  <c:v>#N/A</c:v>
                </c:pt>
                <c:pt idx="5">
                  <c:v>6.31</c:v>
                </c:pt>
                <c:pt idx="6">
                  <c:v>#N/A</c:v>
                </c:pt>
                <c:pt idx="7">
                  <c:v>6.67</c:v>
                </c:pt>
                <c:pt idx="8">
                  <c:v>#N/A</c:v>
                </c:pt>
                <c:pt idx="9">
                  <c:v>7.08</c:v>
                </c:pt>
              </c:numCache>
            </c:numRef>
          </c:val>
          <c:extLst>
            <c:ext xmlns:c16="http://schemas.microsoft.com/office/drawing/2014/chart" uri="{C3380CC4-5D6E-409C-BE32-E72D297353CC}">
              <c16:uniqueId val="{00000007-D97B-4869-BA96-00EDE168476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4.67</c:v>
                </c:pt>
                <c:pt idx="2">
                  <c:v>#N/A</c:v>
                </c:pt>
                <c:pt idx="3">
                  <c:v>6.15</c:v>
                </c:pt>
                <c:pt idx="4">
                  <c:v>#N/A</c:v>
                </c:pt>
                <c:pt idx="5">
                  <c:v>4.8499999999999996</c:v>
                </c:pt>
                <c:pt idx="6">
                  <c:v>#N/A</c:v>
                </c:pt>
                <c:pt idx="7">
                  <c:v>6.27</c:v>
                </c:pt>
                <c:pt idx="8">
                  <c:v>#N/A</c:v>
                </c:pt>
                <c:pt idx="9">
                  <c:v>9.8800000000000008</c:v>
                </c:pt>
              </c:numCache>
            </c:numRef>
          </c:val>
          <c:extLst>
            <c:ext xmlns:c16="http://schemas.microsoft.com/office/drawing/2014/chart" uri="{C3380CC4-5D6E-409C-BE32-E72D297353CC}">
              <c16:uniqueId val="{00000008-D97B-4869-BA96-00EDE1684766}"/>
            </c:ext>
          </c:extLst>
        </c:ser>
        <c:ser>
          <c:idx val="9"/>
          <c:order val="9"/>
          <c:tx>
            <c:strRef>
              <c:f>データシート!$A$36</c:f>
              <c:strCache>
                <c:ptCount val="1"/>
                <c:pt idx="0">
                  <c:v>玉野市水道事業会計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8.52</c:v>
                </c:pt>
                <c:pt idx="2">
                  <c:v>#N/A</c:v>
                </c:pt>
                <c:pt idx="3">
                  <c:v>10.31</c:v>
                </c:pt>
                <c:pt idx="4">
                  <c:v>#N/A</c:v>
                </c:pt>
                <c:pt idx="5">
                  <c:v>10.81</c:v>
                </c:pt>
                <c:pt idx="6">
                  <c:v>#N/A</c:v>
                </c:pt>
                <c:pt idx="7">
                  <c:v>10.71</c:v>
                </c:pt>
                <c:pt idx="8">
                  <c:v>#N/A</c:v>
                </c:pt>
                <c:pt idx="9">
                  <c:v>11.7</c:v>
                </c:pt>
              </c:numCache>
            </c:numRef>
          </c:val>
          <c:extLst>
            <c:ext xmlns:c16="http://schemas.microsoft.com/office/drawing/2014/chart" uri="{C3380CC4-5D6E-409C-BE32-E72D297353CC}">
              <c16:uniqueId val="{00000009-D97B-4869-BA96-00EDE168476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2292</c:v>
                </c:pt>
                <c:pt idx="5">
                  <c:v>2310</c:v>
                </c:pt>
                <c:pt idx="8">
                  <c:v>2280</c:v>
                </c:pt>
                <c:pt idx="11">
                  <c:v>2281</c:v>
                </c:pt>
                <c:pt idx="14">
                  <c:v>2279</c:v>
                </c:pt>
              </c:numCache>
            </c:numRef>
          </c:val>
          <c:extLst>
            <c:ext xmlns:c16="http://schemas.microsoft.com/office/drawing/2014/chart" uri="{C3380CC4-5D6E-409C-BE32-E72D297353CC}">
              <c16:uniqueId val="{00000000-1E98-4474-9CFE-75D0333E36B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E98-4474-9CFE-75D0333E36B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62</c:v>
                </c:pt>
                <c:pt idx="3">
                  <c:v>57</c:v>
                </c:pt>
                <c:pt idx="6">
                  <c:v>53</c:v>
                </c:pt>
                <c:pt idx="9">
                  <c:v>47</c:v>
                </c:pt>
                <c:pt idx="12">
                  <c:v>36</c:v>
                </c:pt>
              </c:numCache>
            </c:numRef>
          </c:val>
          <c:extLst>
            <c:ext xmlns:c16="http://schemas.microsoft.com/office/drawing/2014/chart" uri="{C3380CC4-5D6E-409C-BE32-E72D297353CC}">
              <c16:uniqueId val="{00000002-1E98-4474-9CFE-75D0333E36B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E98-4474-9CFE-75D0333E36B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664</c:v>
                </c:pt>
                <c:pt idx="3">
                  <c:v>641</c:v>
                </c:pt>
                <c:pt idx="6">
                  <c:v>617</c:v>
                </c:pt>
                <c:pt idx="9">
                  <c:v>691</c:v>
                </c:pt>
                <c:pt idx="12">
                  <c:v>675</c:v>
                </c:pt>
              </c:numCache>
            </c:numRef>
          </c:val>
          <c:extLst>
            <c:ext xmlns:c16="http://schemas.microsoft.com/office/drawing/2014/chart" uri="{C3380CC4-5D6E-409C-BE32-E72D297353CC}">
              <c16:uniqueId val="{00000004-1E98-4474-9CFE-75D0333E36B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E98-4474-9CFE-75D0333E36B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E98-4474-9CFE-75D0333E36B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2227</c:v>
                </c:pt>
                <c:pt idx="3">
                  <c:v>2252</c:v>
                </c:pt>
                <c:pt idx="6">
                  <c:v>2330</c:v>
                </c:pt>
                <c:pt idx="9">
                  <c:v>2150</c:v>
                </c:pt>
                <c:pt idx="12">
                  <c:v>2093</c:v>
                </c:pt>
              </c:numCache>
            </c:numRef>
          </c:val>
          <c:extLst>
            <c:ext xmlns:c16="http://schemas.microsoft.com/office/drawing/2014/chart" uri="{C3380CC4-5D6E-409C-BE32-E72D297353CC}">
              <c16:uniqueId val="{00000007-1E98-4474-9CFE-75D0333E36B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661</c:v>
                </c:pt>
                <c:pt idx="2">
                  <c:v>#N/A</c:v>
                </c:pt>
                <c:pt idx="3">
                  <c:v>#N/A</c:v>
                </c:pt>
                <c:pt idx="4">
                  <c:v>640</c:v>
                </c:pt>
                <c:pt idx="5">
                  <c:v>#N/A</c:v>
                </c:pt>
                <c:pt idx="6">
                  <c:v>#N/A</c:v>
                </c:pt>
                <c:pt idx="7">
                  <c:v>720</c:v>
                </c:pt>
                <c:pt idx="8">
                  <c:v>#N/A</c:v>
                </c:pt>
                <c:pt idx="9">
                  <c:v>#N/A</c:v>
                </c:pt>
                <c:pt idx="10">
                  <c:v>607</c:v>
                </c:pt>
                <c:pt idx="11">
                  <c:v>#N/A</c:v>
                </c:pt>
                <c:pt idx="12">
                  <c:v>#N/A</c:v>
                </c:pt>
                <c:pt idx="13">
                  <c:v>525</c:v>
                </c:pt>
                <c:pt idx="14">
                  <c:v>#N/A</c:v>
                </c:pt>
              </c:numCache>
            </c:numRef>
          </c:val>
          <c:smooth val="0"/>
          <c:extLst>
            <c:ext xmlns:c16="http://schemas.microsoft.com/office/drawing/2014/chart" uri="{C3380CC4-5D6E-409C-BE32-E72D297353CC}">
              <c16:uniqueId val="{00000008-1E98-4474-9CFE-75D0333E36B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25466</c:v>
                </c:pt>
                <c:pt idx="5">
                  <c:v>25143</c:v>
                </c:pt>
                <c:pt idx="8">
                  <c:v>25302</c:v>
                </c:pt>
                <c:pt idx="11">
                  <c:v>25458</c:v>
                </c:pt>
                <c:pt idx="14">
                  <c:v>25870</c:v>
                </c:pt>
              </c:numCache>
            </c:numRef>
          </c:val>
          <c:extLst>
            <c:ext xmlns:c16="http://schemas.microsoft.com/office/drawing/2014/chart" uri="{C3380CC4-5D6E-409C-BE32-E72D297353CC}">
              <c16:uniqueId val="{00000000-31E9-411C-AA3B-5784071D0AB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4253</c:v>
                </c:pt>
                <c:pt idx="5">
                  <c:v>4192</c:v>
                </c:pt>
                <c:pt idx="8">
                  <c:v>4127</c:v>
                </c:pt>
                <c:pt idx="11">
                  <c:v>4313</c:v>
                </c:pt>
                <c:pt idx="14">
                  <c:v>4316</c:v>
                </c:pt>
              </c:numCache>
            </c:numRef>
          </c:val>
          <c:extLst>
            <c:ext xmlns:c16="http://schemas.microsoft.com/office/drawing/2014/chart" uri="{C3380CC4-5D6E-409C-BE32-E72D297353CC}">
              <c16:uniqueId val="{00000001-31E9-411C-AA3B-5784071D0AB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1964</c:v>
                </c:pt>
                <c:pt idx="5">
                  <c:v>3057</c:v>
                </c:pt>
                <c:pt idx="8">
                  <c:v>4035</c:v>
                </c:pt>
                <c:pt idx="11">
                  <c:v>4863</c:v>
                </c:pt>
                <c:pt idx="14">
                  <c:v>5830</c:v>
                </c:pt>
              </c:numCache>
            </c:numRef>
          </c:val>
          <c:extLst>
            <c:ext xmlns:c16="http://schemas.microsoft.com/office/drawing/2014/chart" uri="{C3380CC4-5D6E-409C-BE32-E72D297353CC}">
              <c16:uniqueId val="{00000002-31E9-411C-AA3B-5784071D0AB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1E9-411C-AA3B-5784071D0AB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1E9-411C-AA3B-5784071D0AB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9</c:v>
                </c:pt>
                <c:pt idx="6">
                  <c:v>0</c:v>
                </c:pt>
                <c:pt idx="9">
                  <c:v>1</c:v>
                </c:pt>
                <c:pt idx="12">
                  <c:v>6</c:v>
                </c:pt>
              </c:numCache>
            </c:numRef>
          </c:val>
          <c:extLst>
            <c:ext xmlns:c16="http://schemas.microsoft.com/office/drawing/2014/chart" uri="{C3380CC4-5D6E-409C-BE32-E72D297353CC}">
              <c16:uniqueId val="{00000005-31E9-411C-AA3B-5784071D0AB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3803</c:v>
                </c:pt>
                <c:pt idx="3">
                  <c:v>3891</c:v>
                </c:pt>
                <c:pt idx="6">
                  <c:v>3799</c:v>
                </c:pt>
                <c:pt idx="9">
                  <c:v>3893</c:v>
                </c:pt>
                <c:pt idx="12">
                  <c:v>3983</c:v>
                </c:pt>
              </c:numCache>
            </c:numRef>
          </c:val>
          <c:extLst>
            <c:ext xmlns:c16="http://schemas.microsoft.com/office/drawing/2014/chart" uri="{C3380CC4-5D6E-409C-BE32-E72D297353CC}">
              <c16:uniqueId val="{00000006-31E9-411C-AA3B-5784071D0AB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31E9-411C-AA3B-5784071D0AB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9934</c:v>
                </c:pt>
                <c:pt idx="3">
                  <c:v>9092</c:v>
                </c:pt>
                <c:pt idx="6">
                  <c:v>8421</c:v>
                </c:pt>
                <c:pt idx="9">
                  <c:v>8734</c:v>
                </c:pt>
                <c:pt idx="12">
                  <c:v>9215</c:v>
                </c:pt>
              </c:numCache>
            </c:numRef>
          </c:val>
          <c:extLst>
            <c:ext xmlns:c16="http://schemas.microsoft.com/office/drawing/2014/chart" uri="{C3380CC4-5D6E-409C-BE32-E72D297353CC}">
              <c16:uniqueId val="{00000008-31E9-411C-AA3B-5784071D0AB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390</c:v>
                </c:pt>
                <c:pt idx="3">
                  <c:v>337</c:v>
                </c:pt>
                <c:pt idx="6">
                  <c:v>281</c:v>
                </c:pt>
                <c:pt idx="9">
                  <c:v>1850</c:v>
                </c:pt>
                <c:pt idx="12">
                  <c:v>1807</c:v>
                </c:pt>
              </c:numCache>
            </c:numRef>
          </c:val>
          <c:extLst>
            <c:ext xmlns:c16="http://schemas.microsoft.com/office/drawing/2014/chart" uri="{C3380CC4-5D6E-409C-BE32-E72D297353CC}">
              <c16:uniqueId val="{00000009-31E9-411C-AA3B-5784071D0AB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22147</c:v>
                </c:pt>
                <c:pt idx="3">
                  <c:v>21306</c:v>
                </c:pt>
                <c:pt idx="6">
                  <c:v>20695</c:v>
                </c:pt>
                <c:pt idx="9">
                  <c:v>20401</c:v>
                </c:pt>
                <c:pt idx="12">
                  <c:v>20729</c:v>
                </c:pt>
              </c:numCache>
            </c:numRef>
          </c:val>
          <c:extLst>
            <c:ext xmlns:c16="http://schemas.microsoft.com/office/drawing/2014/chart" uri="{C3380CC4-5D6E-409C-BE32-E72D297353CC}">
              <c16:uniqueId val="{0000000A-31E9-411C-AA3B-5784071D0AB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4591</c:v>
                </c:pt>
                <c:pt idx="2">
                  <c:v>#N/A</c:v>
                </c:pt>
                <c:pt idx="3">
                  <c:v>#N/A</c:v>
                </c:pt>
                <c:pt idx="4">
                  <c:v>2243</c:v>
                </c:pt>
                <c:pt idx="5">
                  <c:v>#N/A</c:v>
                </c:pt>
                <c:pt idx="6">
                  <c:v>#N/A</c:v>
                </c:pt>
                <c:pt idx="7">
                  <c:v>0</c:v>
                </c:pt>
                <c:pt idx="8">
                  <c:v>#N/A</c:v>
                </c:pt>
                <c:pt idx="9">
                  <c:v>#N/A</c:v>
                </c:pt>
                <c:pt idx="10">
                  <c:v>246</c:v>
                </c:pt>
                <c:pt idx="11">
                  <c:v>#N/A</c:v>
                </c:pt>
                <c:pt idx="12">
                  <c:v>#N/A</c:v>
                </c:pt>
                <c:pt idx="13">
                  <c:v>0</c:v>
                </c:pt>
                <c:pt idx="14">
                  <c:v>#N/A</c:v>
                </c:pt>
              </c:numCache>
            </c:numRef>
          </c:val>
          <c:smooth val="0"/>
          <c:extLst>
            <c:ext xmlns:c16="http://schemas.microsoft.com/office/drawing/2014/chart" uri="{C3380CC4-5D6E-409C-BE32-E72D297353CC}">
              <c16:uniqueId val="{0000000B-31E9-411C-AA3B-5784071D0AB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2716</c:v>
                </c:pt>
                <c:pt idx="1">
                  <c:v>3226</c:v>
                </c:pt>
                <c:pt idx="2">
                  <c:v>4122</c:v>
                </c:pt>
              </c:numCache>
            </c:numRef>
          </c:val>
          <c:extLst>
            <c:ext xmlns:c16="http://schemas.microsoft.com/office/drawing/2014/chart" uri="{C3380CC4-5D6E-409C-BE32-E72D297353CC}">
              <c16:uniqueId val="{00000000-A7C8-4E1D-8DE5-5CEA6DAA8A8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9</c:v>
                </c:pt>
                <c:pt idx="1">
                  <c:v>9</c:v>
                </c:pt>
                <c:pt idx="2">
                  <c:v>9</c:v>
                </c:pt>
              </c:numCache>
            </c:numRef>
          </c:val>
          <c:extLst>
            <c:ext xmlns:c16="http://schemas.microsoft.com/office/drawing/2014/chart" uri="{C3380CC4-5D6E-409C-BE32-E72D297353CC}">
              <c16:uniqueId val="{00000001-A7C8-4E1D-8DE5-5CEA6DAA8A8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1017</c:v>
                </c:pt>
                <c:pt idx="1">
                  <c:v>1338</c:v>
                </c:pt>
                <c:pt idx="2">
                  <c:v>1411</c:v>
                </c:pt>
              </c:numCache>
            </c:numRef>
          </c:val>
          <c:extLst>
            <c:ext xmlns:c16="http://schemas.microsoft.com/office/drawing/2014/chart" uri="{C3380CC4-5D6E-409C-BE32-E72D297353CC}">
              <c16:uniqueId val="{00000002-A7C8-4E1D-8DE5-5CEA6DAA8A8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{1BBFCD67-3CFE-4BAA-AB0A-BD1DD07872B6}</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0479-441D-B650-EC8FE80C6C6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{F0C5B13E-FBAA-480A-8879-4E4E4BC2CCE8}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479-441D-B650-EC8FE80C6C6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{C8F69FA2-980B-457D-BC13-B6D511257CD3}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479-441D-B650-EC8FE80C6C6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{6D2DFB58-53F9-44E3-B359-05B4307A1E12}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479-441D-B650-EC8FE80C6C6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{5736962F-B61A-448C-9F27-BC17F52CA7BD}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479-441D-B650-EC8FE80C6C68}"/>
                </c:ext>
              </c:extLst>
            </c:dLbl>
            <c:dLbl>
              <c:idx val="8"/>
              <c:tx>
                <c:strRef>
                  <c:f>公会計指標分析・財政指標組合せ分析表!$BX$50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{DEC5A4A4-5E63-4BB8-BC30-4296F2C00546}</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0479-441D-B650-EC8FE80C6C68}"/>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{D65573F5-13BD-42B7-A902-0423B197818F}</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0479-441D-B650-EC8FE80C6C68}"/>
                </c:ext>
              </c:extLst>
            </c:dLbl>
            <c:dLbl>
              <c:idx val="24"/>
              <c:tx>
                <c:strRef>
                  <c:f>公会計指標分析・財政指標組合せ分析表!$CN$50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{C94B543C-EA9F-491E-BC1E-6F4F835ECA0D}</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0479-441D-B650-EC8FE80C6C68}"/>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{5F9BC7BB-5860-44B6-BDE3-88BBAF008B0D}</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0479-441D-B650-EC8FE80C6C6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63.1</c:v>
                </c:pt>
                <c:pt idx="8">
                  <c:v>65.8</c:v>
                </c:pt>
                <c:pt idx="16">
                  <c:v>66.400000000000006</c:v>
                </c:pt>
                <c:pt idx="24">
                  <c:v>67.900000000000006</c:v>
                </c:pt>
                <c:pt idx="32">
                  <c:v>68.5</c:v>
                </c:pt>
              </c:numCache>
            </c:numRef>
          </c:xVal>
          <c:yVal>
            <c:numRef>
              <c:f>公会計指標分析・財政指標組合せ分析表!$BP$51:$DC$51</c:f>
              <c:numCache>
                <c:formatCode>#,##0.0;"▲ "#,##0.0</c:formatCode>
                <c:ptCount val="40"/>
                <c:pt idx="0">
                  <c:v>36.299999999999997</c:v>
                </c:pt>
                <c:pt idx="8">
                  <c:v>17.600000000000001</c:v>
                </c:pt>
                <c:pt idx="24">
                  <c:v>1.9</c:v>
                </c:pt>
              </c:numCache>
            </c:numRef>
          </c:yVal>
          <c:smooth val="0"/>
          <c:extLst>
            <c:ext xmlns:c16="http://schemas.microsoft.com/office/drawing/2014/chart" uri="{C3380CC4-5D6E-409C-BE32-E72D297353CC}">
              <c16:uniqueId val="{00000009-0479-441D-B650-EC8FE80C6C6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{A5E80BFC-CC5A-47F0-ABC4-95DBF9192B03}</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0479-441D-B650-EC8FE80C6C6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{E9F28649-4E34-4D31-B76A-033D0FE4BCF5}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479-441D-B650-EC8FE80C6C6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{0025A646-21AB-4742-BA23-14FFEAE882B7}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479-441D-B650-EC8FE80C6C6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{B30FEAD7-F58C-4495-8E4A-25215D32CD0B}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479-441D-B650-EC8FE80C6C6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{6E4E8939-FEA1-4723-B41A-D6B093117246}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479-441D-B650-EC8FE80C6C68}"/>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{88D4BFF7-7FE5-4057-90CE-BD4A0B63E77C}</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0479-441D-B650-EC8FE80C6C68}"/>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{3CD24744-6E8F-41F4-8DCE-6445F232677A}</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0479-441D-B650-EC8FE80C6C68}"/>
                </c:ext>
              </c:extLst>
            </c:dLbl>
            <c:dLbl>
              <c:idx val="24"/>
              <c:layout>
                <c:manualLayout>
                  <c:x val="-4.3394229595927265E-2"/>
                  <c:y val="-6.4739042105865174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{821F3343-9A61-4763-AD0A-F539E7563FCE}</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0479-441D-B650-EC8FE80C6C68}"/>
                </c:ext>
              </c:extLst>
            </c:dLbl>
            <c:dLbl>
              <c:idx val="32"/>
              <c:layout>
                <c:manualLayout>
                  <c:x val="-2.0637271704541053E-2"/>
                  <c:y val="-6.4739042105865174E-2"/>
                </c:manualLayout>
              </c:layout>
              <c:tx>
                <c:strRef>
                  <c:f>公会計指標分析・財政指標組合せ分析表!$CV$50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{80481C7A-F20A-4631-AAF5-066A4193A23B}</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0479-441D-B650-EC8FE80C6C6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57.2</c:v>
                </c:pt>
                <c:pt idx="8">
                  <c:v>58.5</c:v>
                </c:pt>
                <c:pt idx="16">
                  <c:v>59.8</c:v>
                </c:pt>
                <c:pt idx="24">
                  <c:v>61.1</c:v>
                </c:pt>
                <c:pt idx="32">
                  <c:v>61</c:v>
                </c:pt>
              </c:numCache>
            </c:numRef>
          </c:xVal>
          <c:yVal>
            <c:numRef>
              <c:f>公会計指標分析・財政指標組合せ分析表!$BP$55:$DC$55</c:f>
              <c:numCache>
                <c:formatCode>#,##0.0;"▲ "#,##0.0</c:formatCode>
                <c:ptCount val="40"/>
                <c:pt idx="0">
                  <c:v>33.1</c:v>
                </c:pt>
                <c:pt idx="8">
                  <c:v>31.3</c:v>
                </c:pt>
                <c:pt idx="16">
                  <c:v>25.3</c:v>
                </c:pt>
                <c:pt idx="24">
                  <c:v>25.5</c:v>
                </c:pt>
                <c:pt idx="32">
                  <c:v>25.1</c:v>
                </c:pt>
              </c:numCache>
            </c:numRef>
          </c:yVal>
          <c:smooth val="0"/>
          <c:extLst>
            <c:ext xmlns:c16="http://schemas.microsoft.com/office/drawing/2014/chart" uri="{C3380CC4-5D6E-409C-BE32-E72D297353CC}">
              <c16:uniqueId val="{00000013-0479-441D-B650-EC8FE80C6C68}"/>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{7C886230-1013-46DB-AD02-D99B2689E591}</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9076-4D3A-A8FF-857D34F0129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{CAA72446-6BCE-4956-8E91-769735B42F3A}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76-4D3A-A8FF-857D34F0129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{14F3E928-D3C9-4270-A96D-5EC0152E8616}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76-4D3A-A8FF-857D34F0129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{3AE639BD-0DF5-4444-A8DD-6CB4A5B44BB8}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76-4D3A-A8FF-857D34F0129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{11C69D98-1E25-4097-9564-24C5E47F1C39}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76-4D3A-A8FF-857D34F01294}"/>
                </c:ext>
              </c:extLst>
            </c:dLbl>
            <c:dLbl>
              <c:idx val="8"/>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{39A28F4D-92FC-40F9-814E-261BB94CD12A}</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9076-4D3A-A8FF-857D34F01294}"/>
                </c:ext>
              </c:extLst>
            </c:dLbl>
            <c:dLbl>
              <c:idx val="16"/>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{FF1E640A-B2EC-422D-B92D-471AB8424836}</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9076-4D3A-A8FF-857D34F01294}"/>
                </c:ext>
              </c:extLst>
            </c:dLbl>
            <c:dLbl>
              <c:idx val="24"/>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{2CF7C81B-A507-4314-B8FF-76744EE1F497}</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9076-4D3A-A8FF-857D34F01294}"/>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{FAE6010A-15EA-4AFF-8DDE-0B44F6FD879C}</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9076-4D3A-A8FF-857D34F012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5.6</c:v>
                </c:pt>
                <c:pt idx="16">
                  <c:v>5.2</c:v>
                </c:pt>
                <c:pt idx="24">
                  <c:v>5.0999999999999996</c:v>
                </c:pt>
                <c:pt idx="32">
                  <c:v>4.7</c:v>
                </c:pt>
              </c:numCache>
            </c:numRef>
          </c:xVal>
          <c:yVal>
            <c:numRef>
              <c:f>公会計指標分析・財政指標組合せ分析表!$BP$73:$DC$73</c:f>
              <c:numCache>
                <c:formatCode>#,##0.0;"▲ "#,##0.0</c:formatCode>
                <c:ptCount val="40"/>
                <c:pt idx="0">
                  <c:v>36.299999999999997</c:v>
                </c:pt>
                <c:pt idx="8">
                  <c:v>17.600000000000001</c:v>
                </c:pt>
                <c:pt idx="24">
                  <c:v>1.9</c:v>
                </c:pt>
              </c:numCache>
            </c:numRef>
          </c:yVal>
          <c:smooth val="0"/>
          <c:extLst>
            <c:ext xmlns:c16="http://schemas.microsoft.com/office/drawing/2014/chart" uri="{C3380CC4-5D6E-409C-BE32-E72D297353CC}">
              <c16:uniqueId val="{00000009-9076-4D3A-A8FF-857D34F0129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{B541B8F4-13FC-44B6-BC1D-7AB35350C449}</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9076-4D3A-A8FF-857D34F0129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{F90293C6-35F6-4ACD-A84B-E073BAC4E3B9}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76-4D3A-A8FF-857D34F0129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{462D7AB1-7547-4BD2-AAF7-F8A748159BD1}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76-4D3A-A8FF-857D34F0129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{F89E4D90-1E2A-4AC0-B7C5-AB3DD90E03CA}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76-4D3A-A8FF-857D34F0129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{736025BE-5D0F-4D8F-B2E1-DCCC37036601}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76-4D3A-A8FF-857D34F01294}"/>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{99F63BF0-7C67-4D39-8350-6B8C8593D128}</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9076-4D3A-A8FF-857D34F01294}"/>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{50299429-43ED-4678-9C90-6D0F6551F489}</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9076-4D3A-A8FF-857D34F01294}"/>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{C5B2EE02-AE2E-43EC-8DFC-F456235860EC}</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9076-4D3A-A8FF-857D34F01294}"/>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{CF1B0F3E-8EA1-4A90-8054-BA50052BC3BD}</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9076-4D3A-A8FF-857D34F012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7.2</c:v>
                </c:pt>
                <c:pt idx="16">
                  <c:v>6.9</c:v>
                </c:pt>
                <c:pt idx="24">
                  <c:v>6.6</c:v>
                </c:pt>
                <c:pt idx="32">
                  <c:v>6.4</c:v>
                </c:pt>
              </c:numCache>
            </c:numRef>
          </c:xVal>
          <c:yVal>
            <c:numRef>
              <c:f>公会計指標分析・財政指標組合せ分析表!$BP$77:$DC$77</c:f>
              <c:numCache>
                <c:formatCode>#,##0.0;"▲ "#,##0.0</c:formatCode>
                <c:ptCount val="40"/>
                <c:pt idx="0">
                  <c:v>33.1</c:v>
                </c:pt>
                <c:pt idx="8">
                  <c:v>31.3</c:v>
                </c:pt>
                <c:pt idx="16">
                  <c:v>25.3</c:v>
                </c:pt>
                <c:pt idx="24">
                  <c:v>25.5</c:v>
                </c:pt>
                <c:pt idx="32">
                  <c:v>25.1</c:v>
                </c:pt>
              </c:numCache>
            </c:numRef>
          </c:yVal>
          <c:smooth val="0"/>
          <c:extLst>
            <c:ext xmlns:c16="http://schemas.microsoft.com/office/drawing/2014/chart" uri="{C3380CC4-5D6E-409C-BE32-E72D297353CC}">
              <c16:uniqueId val="{00000013-9076-4D3A-A8FF-857D34F01294}"/>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57,921
57,205
103.58
33,045,877
31,294,346
1,520,926
15,376,760
20,729,109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前年度と比較して数値は</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上昇し、類似団体と比較した場合には平均値を下回っている状況にある。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の減少が続く一方で、高齢化率は上昇する等、市税収入低下の要因を抱えていることから、引き続き、行財政改革に取り組み、経常経費等の歳出削減とともに、ふるさと寄附金や受益者負担の適正化等の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142522</xdr:rowOff>
    </xdr:from>
    <xdr:to>
      <xdr:col>23</xdr:col>
      <xdr:colOff>133350</xdr:colOff>
      <xdr:row>44</xdr:row>
      <xdr:rowOff>124883</xdr:rowOff>
    </xdr:to>
    <xdr:cxnSp macro="">
      <xdr:nvCxnSpPr>
        <xdr:cNvPr id="64" name="直線コネクタ 63"/>
        <xdr:cNvCxnSpPr/>
      </xdr:nvCxnSpPr>
      <xdr:spPr>
        <a:xfrm flipV="1">
          <a:off x="4953000" y="6314722"/>
          <a:ext cx="0" cy="13539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96960</xdr:rowOff>
    </xdr:from>
    <xdr:ext cx="762000" cy="259045"/>
    <xdr:sp macro="" textlink="">
      <xdr:nvSpPr>
        <xdr:cNvPr id="65" name="財政力最小値テキスト"/>
        <xdr:cNvSpPr txBox="1"/>
      </xdr:nvSpPr>
      <xdr:spPr>
        <a:xfrm>
          <a:off x="5041900" y="764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124883</xdr:rowOff>
    </xdr:from>
    <xdr:to>
      <xdr:col>24</xdr:col>
      <xdr:colOff>12700</xdr:colOff>
      <xdr:row>44</xdr:row>
      <xdr:rowOff>124883</xdr:rowOff>
    </xdr:to>
    <xdr:cxnSp macro="">
      <xdr:nvCxnSpPr>
        <xdr:cNvPr id="66" name="直線コネクタ 65"/>
        <xdr:cNvCxnSpPr/>
      </xdr:nvCxnSpPr>
      <xdr:spPr>
        <a:xfrm>
          <a:off x="4864100" y="766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57449</xdr:rowOff>
    </xdr:from>
    <xdr:ext cx="762000" cy="259045"/>
    <xdr:sp macro="" textlink="">
      <xdr:nvSpPr>
        <xdr:cNvPr id="67" name="財政力最大値テキスト"/>
        <xdr:cNvSpPr txBox="1"/>
      </xdr:nvSpPr>
      <xdr:spPr>
        <a:xfrm>
          <a:off x="5041900" y="60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142522</xdr:rowOff>
    </xdr:from>
    <xdr:to>
      <xdr:col>24</xdr:col>
      <xdr:colOff>12700</xdr:colOff>
      <xdr:row>36</xdr:row>
      <xdr:rowOff>142522</xdr:rowOff>
    </xdr:to>
    <xdr:cxnSp macro="">
      <xdr:nvCxnSpPr>
        <xdr:cNvPr id="68" name="直線コネクタ 67"/>
        <xdr:cNvCxnSpPr/>
      </xdr:nvCxnSpPr>
      <xdr:spPr>
        <a:xfrm>
          <a:off x="4864100" y="631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41628</xdr:rowOff>
    </xdr:from>
    <xdr:to>
      <xdr:col>23</xdr:col>
      <xdr:colOff>133350</xdr:colOff>
      <xdr:row>43</xdr:row>
      <xdr:rowOff>55033</xdr:rowOff>
    </xdr:to>
    <xdr:cxnSp macro="">
      <xdr:nvCxnSpPr>
        <xdr:cNvPr id="69" name="直線コネクタ 68"/>
        <xdr:cNvCxnSpPr/>
      </xdr:nvCxnSpPr>
      <xdr:spPr>
        <a:xfrm flipV="1">
          <a:off x="4114800" y="741397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41628</xdr:rowOff>
    </xdr:from>
    <xdr:to>
      <xdr:col>19</xdr:col>
      <xdr:colOff>133350</xdr:colOff>
      <xdr:row>43</xdr:row>
      <xdr:rowOff>55033</xdr:rowOff>
    </xdr:to>
    <xdr:cxnSp macro="">
      <xdr:nvCxnSpPr>
        <xdr:cNvPr id="72" name="直線コネクタ 71"/>
        <xdr:cNvCxnSpPr/>
      </xdr:nvCxnSpPr>
      <xdr:spPr>
        <a:xfrm>
          <a:off x="3225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132645</xdr:rowOff>
    </xdr:from>
    <xdr:to>
      <xdr:col>19</xdr:col>
      <xdr:colOff>184150</xdr:colOff>
      <xdr:row>42</xdr:row>
      <xdr:rowOff>62795</xdr:rowOff>
    </xdr:to>
    <xdr:sp macro="" textlink="">
      <xdr:nvSpPr>
        <xdr:cNvPr id="73" name="フローチャート: 判断 72"/>
        <xdr:cNvSpPr/>
      </xdr:nvSpPr>
      <xdr:spPr>
        <a:xfrm>
          <a:off x="4064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72972</xdr:rowOff>
    </xdr:from>
    <xdr:ext cx="736600" cy="259045"/>
    <xdr:sp macro="" textlink="">
      <xdr:nvSpPr>
        <xdr:cNvPr id="74" name="テキスト ボックス 73"/>
        <xdr:cNvSpPr txBox="1"/>
      </xdr:nvSpPr>
      <xdr:spPr>
        <a:xfrm>
          <a:off x="3733800" y="6930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41628</xdr:rowOff>
    </xdr:to>
    <xdr:cxnSp macro="">
      <xdr:nvCxnSpPr>
        <xdr:cNvPr id="75" name="直線コネクタ 74"/>
        <xdr:cNvCxnSpPr/>
      </xdr:nvCxnSpPr>
      <xdr:spPr>
        <a:xfrm>
          <a:off x="2336800" y="74139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119239</xdr:rowOff>
    </xdr:from>
    <xdr:to>
      <xdr:col>15</xdr:col>
      <xdr:colOff>133350</xdr:colOff>
      <xdr:row>42</xdr:row>
      <xdr:rowOff>49389</xdr:rowOff>
    </xdr:to>
    <xdr:sp macro="" textlink="">
      <xdr:nvSpPr>
        <xdr:cNvPr id="76" name="フローチャート: 判断 75"/>
        <xdr:cNvSpPr/>
      </xdr:nvSpPr>
      <xdr:spPr>
        <a:xfrm>
          <a:off x="3175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59566</xdr:rowOff>
    </xdr:from>
    <xdr:ext cx="762000" cy="259045"/>
    <xdr:sp macro="" textlink="">
      <xdr:nvSpPr>
        <xdr:cNvPr id="77" name="テキスト ボックス 76"/>
        <xdr:cNvSpPr txBox="1"/>
      </xdr:nvSpPr>
      <xdr:spPr>
        <a:xfrm>
          <a:off x="2844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41628</xdr:rowOff>
    </xdr:from>
    <xdr:to>
      <xdr:col>11</xdr:col>
      <xdr:colOff>31750</xdr:colOff>
      <xdr:row>43</xdr:row>
      <xdr:rowOff>41628</xdr:rowOff>
    </xdr:to>
    <xdr:cxnSp macro="">
      <xdr:nvCxnSpPr>
        <xdr:cNvPr id="78" name="直線コネクタ 77"/>
        <xdr:cNvCxnSpPr/>
      </xdr:nvCxnSpPr>
      <xdr:spPr>
        <a:xfrm>
          <a:off x="1447800" y="74139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119239</xdr:rowOff>
    </xdr:from>
    <xdr:to>
      <xdr:col>11</xdr:col>
      <xdr:colOff>82550</xdr:colOff>
      <xdr:row>42</xdr:row>
      <xdr:rowOff>49389</xdr:rowOff>
    </xdr:to>
    <xdr:sp macro="" textlink="">
      <xdr:nvSpPr>
        <xdr:cNvPr id="79" name="フローチャート: 判断 78"/>
        <xdr:cNvSpPr/>
      </xdr:nvSpPr>
      <xdr:spPr>
        <a:xfrm>
          <a:off x="2286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59566</xdr:rowOff>
    </xdr:from>
    <xdr:ext cx="762000" cy="259045"/>
    <xdr:sp macro="" textlink="">
      <xdr:nvSpPr>
        <xdr:cNvPr id="80" name="テキスト ボックス 79"/>
        <xdr:cNvSpPr txBox="1"/>
      </xdr:nvSpPr>
      <xdr:spPr>
        <a:xfrm>
          <a:off x="1955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132645</xdr:rowOff>
    </xdr:from>
    <xdr:to>
      <xdr:col>7</xdr:col>
      <xdr:colOff>31750</xdr:colOff>
      <xdr:row>42</xdr:row>
      <xdr:rowOff>62795</xdr:rowOff>
    </xdr:to>
    <xdr:sp macro="" textlink="">
      <xdr:nvSpPr>
        <xdr:cNvPr id="81" name="フローチャート: 判断 80"/>
        <xdr:cNvSpPr/>
      </xdr:nvSpPr>
      <xdr:spPr>
        <a:xfrm>
          <a:off x="1397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72972</xdr:rowOff>
    </xdr:from>
    <xdr:ext cx="762000" cy="259045"/>
    <xdr:sp macro="" textlink="">
      <xdr:nvSpPr>
        <xdr:cNvPr id="82" name="テキスト ボックス 81"/>
        <xdr:cNvSpPr txBox="1"/>
      </xdr:nvSpPr>
      <xdr:spPr>
        <a:xfrm>
          <a:off x="1066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162278</xdr:rowOff>
    </xdr:from>
    <xdr:to>
      <xdr:col>23</xdr:col>
      <xdr:colOff>184150</xdr:colOff>
      <xdr:row>43</xdr:row>
      <xdr:rowOff>92428</xdr:rowOff>
    </xdr:to>
    <xdr:sp macro="" textlink="">
      <xdr:nvSpPr>
        <xdr:cNvPr id="88" name="楕円 87"/>
        <xdr:cNvSpPr/>
      </xdr:nvSpPr>
      <xdr:spPr>
        <a:xfrm>
          <a:off x="49022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134355</xdr:rowOff>
    </xdr:from>
    <xdr:ext cx="762000" cy="259045"/>
    <xdr:sp macro="" textlink="">
      <xdr:nvSpPr>
        <xdr:cNvPr id="89" name="財政力該当値テキスト"/>
        <xdr:cNvSpPr txBox="1"/>
      </xdr:nvSpPr>
      <xdr:spPr>
        <a:xfrm>
          <a:off x="5041900" y="733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0" name="楕円 89"/>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1" name="テキスト ボックス 90"/>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162278</xdr:rowOff>
    </xdr:from>
    <xdr:to>
      <xdr:col>15</xdr:col>
      <xdr:colOff>133350</xdr:colOff>
      <xdr:row>43</xdr:row>
      <xdr:rowOff>92428</xdr:rowOff>
    </xdr:to>
    <xdr:sp macro="" textlink="">
      <xdr:nvSpPr>
        <xdr:cNvPr id="92" name="楕円 91"/>
        <xdr:cNvSpPr/>
      </xdr:nvSpPr>
      <xdr:spPr>
        <a:xfrm>
          <a:off x="3175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77205</xdr:rowOff>
    </xdr:from>
    <xdr:ext cx="762000" cy="259045"/>
    <xdr:sp macro="" textlink="">
      <xdr:nvSpPr>
        <xdr:cNvPr id="93" name="テキスト ボックス 92"/>
        <xdr:cNvSpPr txBox="1"/>
      </xdr:nvSpPr>
      <xdr:spPr>
        <a:xfrm>
          <a:off x="2844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4" name="楕円 93"/>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5" name="テキスト ボックス 94"/>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162278</xdr:rowOff>
    </xdr:from>
    <xdr:to>
      <xdr:col>7</xdr:col>
      <xdr:colOff>31750</xdr:colOff>
      <xdr:row>43</xdr:row>
      <xdr:rowOff>92428</xdr:rowOff>
    </xdr:to>
    <xdr:sp macro="" textlink="">
      <xdr:nvSpPr>
        <xdr:cNvPr id="96" name="楕円 95"/>
        <xdr:cNvSpPr/>
      </xdr:nvSpPr>
      <xdr:spPr>
        <a:xfrm>
          <a:off x="1397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77205</xdr:rowOff>
    </xdr:from>
    <xdr:ext cx="762000" cy="259045"/>
    <xdr:sp macro="" textlink="">
      <xdr:nvSpPr>
        <xdr:cNvPr id="97" name="テキスト ボックス 96"/>
        <xdr:cNvSpPr txBox="1"/>
      </xdr:nvSpPr>
      <xdr:spPr>
        <a:xfrm>
          <a:off x="1066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分母である経常一般財源総額については、法人市民税の減収及び令和元年度に大きく増加した法人市民税が基準財政収入額に反映されたことによる普通交付税の減少が大きく影響し、減少した。分子である経常経費充当一般財源についても減少しているが、分母の減少率が大きかったことから、前年度と比較し数値が</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悪化しているものの、類似団体の平均値は下回っている。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次年度は普通交付税や臨時財政対策債の増加により数値は改善される見込みであるが、新型コロナウイルス感染症の影響による減収や、特別会計への繰出金の増加傾向が続くと予想されることから、大幅な改善とはならない見込みであ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166688</xdr:rowOff>
    </xdr:from>
    <xdr:to>
      <xdr:col>23</xdr:col>
      <xdr:colOff>133350</xdr:colOff>
      <xdr:row>67</xdr:row>
      <xdr:rowOff>7620</xdr:rowOff>
    </xdr:to>
    <xdr:cxnSp macro="">
      <xdr:nvCxnSpPr>
        <xdr:cNvPr id="123" name="直線コネクタ 122"/>
        <xdr:cNvCxnSpPr/>
      </xdr:nvCxnSpPr>
      <xdr:spPr>
        <a:xfrm flipV="1">
          <a:off x="4953000" y="10282238"/>
          <a:ext cx="0" cy="1212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4" name="財政構造の弾力性最小値テキスト"/>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5" name="直線コネクタ 124"/>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81615</xdr:rowOff>
    </xdr:from>
    <xdr:ext cx="762000" cy="259045"/>
    <xdr:sp macro="" textlink="">
      <xdr:nvSpPr>
        <xdr:cNvPr id="126" name="財政構造の弾力性最大値テキスト"/>
        <xdr:cNvSpPr txBox="1"/>
      </xdr:nvSpPr>
      <xdr:spPr>
        <a:xfrm>
          <a:off x="5041900" y="10025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166688</xdr:rowOff>
    </xdr:from>
    <xdr:to>
      <xdr:col>24</xdr:col>
      <xdr:colOff>12700</xdr:colOff>
      <xdr:row>59</xdr:row>
      <xdr:rowOff>166688</xdr:rowOff>
    </xdr:to>
    <xdr:cxnSp macro="">
      <xdr:nvCxnSpPr>
        <xdr:cNvPr id="127" name="直線コネクタ 126"/>
        <xdr:cNvCxnSpPr/>
      </xdr:nvCxnSpPr>
      <xdr:spPr>
        <a:xfrm>
          <a:off x="4864100" y="10282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23813</xdr:rowOff>
    </xdr:from>
    <xdr:to>
      <xdr:col>23</xdr:col>
      <xdr:colOff>133350</xdr:colOff>
      <xdr:row>63</xdr:row>
      <xdr:rowOff>72072</xdr:rowOff>
    </xdr:to>
    <xdr:cxnSp macro="">
      <xdr:nvCxnSpPr>
        <xdr:cNvPr id="128" name="直線コネクタ 127"/>
        <xdr:cNvCxnSpPr/>
      </xdr:nvCxnSpPr>
      <xdr:spPr>
        <a:xfrm>
          <a:off x="4114800" y="10825163"/>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23512</xdr:rowOff>
    </xdr:from>
    <xdr:ext cx="762000" cy="259045"/>
    <xdr:sp macro="" textlink="">
      <xdr:nvSpPr>
        <xdr:cNvPr id="129" name="財政構造の弾力性平均値テキスト"/>
        <xdr:cNvSpPr txBox="1"/>
      </xdr:nvSpPr>
      <xdr:spPr>
        <a:xfrm>
          <a:off x="5041900" y="108248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51435</xdr:rowOff>
    </xdr:from>
    <xdr:to>
      <xdr:col>23</xdr:col>
      <xdr:colOff>184150</xdr:colOff>
      <xdr:row>63</xdr:row>
      <xdr:rowOff>153035</xdr:rowOff>
    </xdr:to>
    <xdr:sp macro="" textlink="">
      <xdr:nvSpPr>
        <xdr:cNvPr id="130" name="フローチャート: 判断 129"/>
        <xdr:cNvSpPr/>
      </xdr:nvSpPr>
      <xdr:spPr>
        <a:xfrm>
          <a:off x="49022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23813</xdr:rowOff>
    </xdr:from>
    <xdr:to>
      <xdr:col>19</xdr:col>
      <xdr:colOff>133350</xdr:colOff>
      <xdr:row>64</xdr:row>
      <xdr:rowOff>147955</xdr:rowOff>
    </xdr:to>
    <xdr:cxnSp macro="">
      <xdr:nvCxnSpPr>
        <xdr:cNvPr id="131" name="直線コネクタ 130"/>
        <xdr:cNvCxnSpPr/>
      </xdr:nvCxnSpPr>
      <xdr:spPr>
        <a:xfrm flipV="1">
          <a:off x="3225800" y="10825163"/>
          <a:ext cx="889000" cy="29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2" name="フローチャート: 判断 131"/>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3" name="テキスト ボックス 132"/>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99695</xdr:rowOff>
    </xdr:from>
    <xdr:to>
      <xdr:col>15</xdr:col>
      <xdr:colOff>82550</xdr:colOff>
      <xdr:row>64</xdr:row>
      <xdr:rowOff>147955</xdr:rowOff>
    </xdr:to>
    <xdr:cxnSp macro="">
      <xdr:nvCxnSpPr>
        <xdr:cNvPr id="134" name="直線コネクタ 133"/>
        <xdr:cNvCxnSpPr/>
      </xdr:nvCxnSpPr>
      <xdr:spPr>
        <a:xfrm>
          <a:off x="2336800" y="11072495"/>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27305</xdr:rowOff>
    </xdr:from>
    <xdr:to>
      <xdr:col>15</xdr:col>
      <xdr:colOff>133350</xdr:colOff>
      <xdr:row>63</xdr:row>
      <xdr:rowOff>128905</xdr:rowOff>
    </xdr:to>
    <xdr:sp macro="" textlink="">
      <xdr:nvSpPr>
        <xdr:cNvPr id="135" name="フローチャート: 判断 134"/>
        <xdr:cNvSpPr/>
      </xdr:nvSpPr>
      <xdr:spPr>
        <a:xfrm>
          <a:off x="3175000" y="1082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139082</xdr:rowOff>
    </xdr:from>
    <xdr:ext cx="762000" cy="259045"/>
    <xdr:sp macro="" textlink="">
      <xdr:nvSpPr>
        <xdr:cNvPr id="136" name="テキスト ボックス 135"/>
        <xdr:cNvSpPr txBox="1"/>
      </xdr:nvSpPr>
      <xdr:spPr>
        <a:xfrm>
          <a:off x="2844800" y="1059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99695</xdr:rowOff>
    </xdr:from>
    <xdr:to>
      <xdr:col>11</xdr:col>
      <xdr:colOff>31750</xdr:colOff>
      <xdr:row>65</xdr:row>
      <xdr:rowOff>139382</xdr:rowOff>
    </xdr:to>
    <xdr:cxnSp macro="">
      <xdr:nvCxnSpPr>
        <xdr:cNvPr id="137" name="直線コネクタ 136"/>
        <xdr:cNvCxnSpPr/>
      </xdr:nvCxnSpPr>
      <xdr:spPr>
        <a:xfrm flipV="1">
          <a:off x="1447800" y="11072495"/>
          <a:ext cx="889000" cy="21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39370</xdr:rowOff>
    </xdr:from>
    <xdr:to>
      <xdr:col>11</xdr:col>
      <xdr:colOff>82550</xdr:colOff>
      <xdr:row>63</xdr:row>
      <xdr:rowOff>140970</xdr:rowOff>
    </xdr:to>
    <xdr:sp macro="" textlink="">
      <xdr:nvSpPr>
        <xdr:cNvPr id="138" name="フローチャート: 判断 137"/>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151147</xdr:rowOff>
    </xdr:from>
    <xdr:ext cx="762000" cy="259045"/>
    <xdr:sp macro="" textlink="">
      <xdr:nvSpPr>
        <xdr:cNvPr id="139" name="テキスト ボックス 138"/>
        <xdr:cNvSpPr txBox="1"/>
      </xdr:nvSpPr>
      <xdr:spPr>
        <a:xfrm>
          <a:off x="1955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40" name="フローチャート: 判断 139"/>
        <xdr:cNvSpPr/>
      </xdr:nvSpPr>
      <xdr:spPr>
        <a:xfrm>
          <a:off x="1397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127017</xdr:rowOff>
    </xdr:from>
    <xdr:ext cx="762000" cy="259045"/>
    <xdr:sp macro="" textlink="">
      <xdr:nvSpPr>
        <xdr:cNvPr id="141" name="テキスト ボックス 140"/>
        <xdr:cNvSpPr txBox="1"/>
      </xdr:nvSpPr>
      <xdr:spPr>
        <a:xfrm>
          <a:off x="1066800" y="1058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47" name="楕円 146"/>
        <xdr:cNvSpPr/>
      </xdr:nvSpPr>
      <xdr:spPr>
        <a:xfrm>
          <a:off x="49022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37799</xdr:rowOff>
    </xdr:from>
    <xdr:ext cx="762000" cy="259045"/>
    <xdr:sp macro="" textlink="">
      <xdr:nvSpPr>
        <xdr:cNvPr id="148" name="財政構造の弾力性該当値テキスト"/>
        <xdr:cNvSpPr txBox="1"/>
      </xdr:nvSpPr>
      <xdr:spPr>
        <a:xfrm>
          <a:off x="50419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144463</xdr:rowOff>
    </xdr:from>
    <xdr:to>
      <xdr:col>19</xdr:col>
      <xdr:colOff>184150</xdr:colOff>
      <xdr:row>63</xdr:row>
      <xdr:rowOff>74613</xdr:rowOff>
    </xdr:to>
    <xdr:sp macro="" textlink="">
      <xdr:nvSpPr>
        <xdr:cNvPr id="149" name="楕円 148"/>
        <xdr:cNvSpPr/>
      </xdr:nvSpPr>
      <xdr:spPr>
        <a:xfrm>
          <a:off x="4064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84790</xdr:rowOff>
    </xdr:from>
    <xdr:ext cx="736600" cy="259045"/>
    <xdr:sp macro="" textlink="">
      <xdr:nvSpPr>
        <xdr:cNvPr id="150" name="テキスト ボックス 149"/>
        <xdr:cNvSpPr txBox="1"/>
      </xdr:nvSpPr>
      <xdr:spPr>
        <a:xfrm>
          <a:off x="3733800" y="1054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97155</xdr:rowOff>
    </xdr:from>
    <xdr:to>
      <xdr:col>15</xdr:col>
      <xdr:colOff>133350</xdr:colOff>
      <xdr:row>65</xdr:row>
      <xdr:rowOff>27305</xdr:rowOff>
    </xdr:to>
    <xdr:sp macro="" textlink="">
      <xdr:nvSpPr>
        <xdr:cNvPr id="151" name="楕円 150"/>
        <xdr:cNvSpPr/>
      </xdr:nvSpPr>
      <xdr:spPr>
        <a:xfrm>
          <a:off x="31750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12082</xdr:rowOff>
    </xdr:from>
    <xdr:ext cx="762000" cy="259045"/>
    <xdr:sp macro="" textlink="">
      <xdr:nvSpPr>
        <xdr:cNvPr id="152" name="テキスト ボックス 151"/>
        <xdr:cNvSpPr txBox="1"/>
      </xdr:nvSpPr>
      <xdr:spPr>
        <a:xfrm>
          <a:off x="2844800" y="1115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48895</xdr:rowOff>
    </xdr:from>
    <xdr:to>
      <xdr:col>11</xdr:col>
      <xdr:colOff>82550</xdr:colOff>
      <xdr:row>64</xdr:row>
      <xdr:rowOff>150495</xdr:rowOff>
    </xdr:to>
    <xdr:sp macro="" textlink="">
      <xdr:nvSpPr>
        <xdr:cNvPr id="153" name="楕円 152"/>
        <xdr:cNvSpPr/>
      </xdr:nvSpPr>
      <xdr:spPr>
        <a:xfrm>
          <a:off x="2286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135272</xdr:rowOff>
    </xdr:from>
    <xdr:ext cx="762000" cy="259045"/>
    <xdr:sp macro="" textlink="">
      <xdr:nvSpPr>
        <xdr:cNvPr id="154" name="テキスト ボックス 153"/>
        <xdr:cNvSpPr txBox="1"/>
      </xdr:nvSpPr>
      <xdr:spPr>
        <a:xfrm>
          <a:off x="1955800" y="1110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88582</xdr:rowOff>
    </xdr:from>
    <xdr:to>
      <xdr:col>7</xdr:col>
      <xdr:colOff>31750</xdr:colOff>
      <xdr:row>66</xdr:row>
      <xdr:rowOff>18732</xdr:rowOff>
    </xdr:to>
    <xdr:sp macro="" textlink="">
      <xdr:nvSpPr>
        <xdr:cNvPr id="155" name="楕円 154"/>
        <xdr:cNvSpPr/>
      </xdr:nvSpPr>
      <xdr:spPr>
        <a:xfrm>
          <a:off x="1397000" y="1123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3509</xdr:rowOff>
    </xdr:from>
    <xdr:ext cx="762000" cy="259045"/>
    <xdr:sp macro="" textlink="">
      <xdr:nvSpPr>
        <xdr:cNvPr id="156" name="テキスト ボックス 155"/>
        <xdr:cNvSpPr txBox="1"/>
      </xdr:nvSpPr>
      <xdr:spPr>
        <a:xfrm>
          <a:off x="1066800" y="11319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[150,769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等の合計額の人口１人当たりの決算額は、前年度より増加しており、類似団体と比較した場合、平均値を上回っている。主な要因としては、従来から消防・高等学校の直営実施を図ってきたこと、また、令和元年度よりふるさと納税返礼品に係る経費を物件費として支出していることから、高い水準で推移している。引き続き施設の統廃合、民間への業務委託の推進等により、サービス水準を維持しながら、経費の抑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71661</xdr:rowOff>
    </xdr:from>
    <xdr:to>
      <xdr:col>23</xdr:col>
      <xdr:colOff>133350</xdr:colOff>
      <xdr:row>89</xdr:row>
      <xdr:rowOff>96965</xdr:rowOff>
    </xdr:to>
    <xdr:cxnSp macro="">
      <xdr:nvCxnSpPr>
        <xdr:cNvPr id="186" name="直線コネクタ 185"/>
        <xdr:cNvCxnSpPr/>
      </xdr:nvCxnSpPr>
      <xdr:spPr>
        <a:xfrm flipV="1">
          <a:off x="4953000" y="13787661"/>
          <a:ext cx="0" cy="15683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69042</xdr:rowOff>
    </xdr:from>
    <xdr:ext cx="762000" cy="259045"/>
    <xdr:sp macro="" textlink="">
      <xdr:nvSpPr>
        <xdr:cNvPr id="187" name="人件費・物件費等の状況最小値テキスト"/>
        <xdr:cNvSpPr txBox="1"/>
      </xdr:nvSpPr>
      <xdr:spPr>
        <a:xfrm>
          <a:off x="5041900" y="1532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96965</xdr:rowOff>
    </xdr:from>
    <xdr:to>
      <xdr:col>24</xdr:col>
      <xdr:colOff>12700</xdr:colOff>
      <xdr:row>89</xdr:row>
      <xdr:rowOff>96965</xdr:rowOff>
    </xdr:to>
    <xdr:cxnSp macro="">
      <xdr:nvCxnSpPr>
        <xdr:cNvPr id="188" name="直線コネクタ 187"/>
        <xdr:cNvCxnSpPr/>
      </xdr:nvCxnSpPr>
      <xdr:spPr>
        <a:xfrm>
          <a:off x="4864100" y="15356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158038</xdr:rowOff>
    </xdr:from>
    <xdr:ext cx="762000" cy="259045"/>
    <xdr:sp macro="" textlink="">
      <xdr:nvSpPr>
        <xdr:cNvPr id="189" name="人件費・物件費等の状況最大値テキスト"/>
        <xdr:cNvSpPr txBox="1"/>
      </xdr:nvSpPr>
      <xdr:spPr>
        <a:xfrm>
          <a:off x="5041900" y="13531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71661</xdr:rowOff>
    </xdr:from>
    <xdr:to>
      <xdr:col>24</xdr:col>
      <xdr:colOff>12700</xdr:colOff>
      <xdr:row>80</xdr:row>
      <xdr:rowOff>71661</xdr:rowOff>
    </xdr:to>
    <xdr:cxnSp macro="">
      <xdr:nvCxnSpPr>
        <xdr:cNvPr id="190" name="直線コネクタ 189"/>
        <xdr:cNvCxnSpPr/>
      </xdr:nvCxnSpPr>
      <xdr:spPr>
        <a:xfrm>
          <a:off x="4864100" y="13787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38098</xdr:rowOff>
    </xdr:from>
    <xdr:to>
      <xdr:col>23</xdr:col>
      <xdr:colOff>133350</xdr:colOff>
      <xdr:row>82</xdr:row>
      <xdr:rowOff>150118</xdr:rowOff>
    </xdr:to>
    <xdr:cxnSp macro="">
      <xdr:nvCxnSpPr>
        <xdr:cNvPr id="191" name="直線コネクタ 190"/>
        <xdr:cNvCxnSpPr/>
      </xdr:nvCxnSpPr>
      <xdr:spPr>
        <a:xfrm>
          <a:off x="4114800" y="14096998"/>
          <a:ext cx="838200" cy="11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15319</xdr:rowOff>
    </xdr:from>
    <xdr:ext cx="762000" cy="259045"/>
    <xdr:sp macro="" textlink="">
      <xdr:nvSpPr>
        <xdr:cNvPr id="192" name="人件費・物件費等の状況平均値テキスト"/>
        <xdr:cNvSpPr txBox="1"/>
      </xdr:nvSpPr>
      <xdr:spPr>
        <a:xfrm>
          <a:off x="5041900" y="13902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170242</xdr:rowOff>
    </xdr:from>
    <xdr:to>
      <xdr:col>23</xdr:col>
      <xdr:colOff>184150</xdr:colOff>
      <xdr:row>82</xdr:row>
      <xdr:rowOff>100392</xdr:rowOff>
    </xdr:to>
    <xdr:sp macro="" textlink="">
      <xdr:nvSpPr>
        <xdr:cNvPr id="193" name="フローチャート: 判断 192"/>
        <xdr:cNvSpPr/>
      </xdr:nvSpPr>
      <xdr:spPr>
        <a:xfrm>
          <a:off x="49022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17628</xdr:rowOff>
    </xdr:from>
    <xdr:to>
      <xdr:col>19</xdr:col>
      <xdr:colOff>133350</xdr:colOff>
      <xdr:row>82</xdr:row>
      <xdr:rowOff>38098</xdr:rowOff>
    </xdr:to>
    <xdr:cxnSp macro="">
      <xdr:nvCxnSpPr>
        <xdr:cNvPr id="194" name="直線コネクタ 193"/>
        <xdr:cNvCxnSpPr/>
      </xdr:nvCxnSpPr>
      <xdr:spPr>
        <a:xfrm>
          <a:off x="3225800" y="14076528"/>
          <a:ext cx="889000" cy="2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91281</xdr:rowOff>
    </xdr:from>
    <xdr:to>
      <xdr:col>19</xdr:col>
      <xdr:colOff>184150</xdr:colOff>
      <xdr:row>82</xdr:row>
      <xdr:rowOff>21431</xdr:rowOff>
    </xdr:to>
    <xdr:sp macro="" textlink="">
      <xdr:nvSpPr>
        <xdr:cNvPr id="195" name="フローチャート: 判断 194"/>
        <xdr:cNvSpPr/>
      </xdr:nvSpPr>
      <xdr:spPr>
        <a:xfrm>
          <a:off x="4064000" y="1397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31608</xdr:rowOff>
    </xdr:from>
    <xdr:ext cx="736600" cy="259045"/>
    <xdr:sp macro="" textlink="">
      <xdr:nvSpPr>
        <xdr:cNvPr id="196" name="テキスト ボックス 195"/>
        <xdr:cNvSpPr txBox="1"/>
      </xdr:nvSpPr>
      <xdr:spPr>
        <a:xfrm>
          <a:off x="3733800" y="13747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165351</xdr:rowOff>
    </xdr:from>
    <xdr:to>
      <xdr:col>15</xdr:col>
      <xdr:colOff>82550</xdr:colOff>
      <xdr:row>82</xdr:row>
      <xdr:rowOff>17628</xdr:rowOff>
    </xdr:to>
    <xdr:cxnSp macro="">
      <xdr:nvCxnSpPr>
        <xdr:cNvPr id="197" name="直線コネクタ 196"/>
        <xdr:cNvCxnSpPr/>
      </xdr:nvCxnSpPr>
      <xdr:spPr>
        <a:xfrm>
          <a:off x="2336800" y="14052801"/>
          <a:ext cx="889000" cy="2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63139</xdr:rowOff>
    </xdr:from>
    <xdr:to>
      <xdr:col>15</xdr:col>
      <xdr:colOff>133350</xdr:colOff>
      <xdr:row>81</xdr:row>
      <xdr:rowOff>164739</xdr:rowOff>
    </xdr:to>
    <xdr:sp macro="" textlink="">
      <xdr:nvSpPr>
        <xdr:cNvPr id="198" name="フローチャート: 判断 197"/>
        <xdr:cNvSpPr/>
      </xdr:nvSpPr>
      <xdr:spPr>
        <a:xfrm>
          <a:off x="3175000" y="1395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3466</xdr:rowOff>
    </xdr:from>
    <xdr:ext cx="762000" cy="259045"/>
    <xdr:sp macro="" textlink="">
      <xdr:nvSpPr>
        <xdr:cNvPr id="199" name="テキスト ボックス 198"/>
        <xdr:cNvSpPr txBox="1"/>
      </xdr:nvSpPr>
      <xdr:spPr>
        <a:xfrm>
          <a:off x="2844800" y="1371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142797</xdr:rowOff>
    </xdr:from>
    <xdr:to>
      <xdr:col>11</xdr:col>
      <xdr:colOff>31750</xdr:colOff>
      <xdr:row>81</xdr:row>
      <xdr:rowOff>165351</xdr:rowOff>
    </xdr:to>
    <xdr:cxnSp macro="">
      <xdr:nvCxnSpPr>
        <xdr:cNvPr id="200" name="直線コネクタ 199"/>
        <xdr:cNvCxnSpPr/>
      </xdr:nvCxnSpPr>
      <xdr:spPr>
        <a:xfrm>
          <a:off x="1447800" y="14030247"/>
          <a:ext cx="889000" cy="2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60950</xdr:rowOff>
    </xdr:from>
    <xdr:to>
      <xdr:col>11</xdr:col>
      <xdr:colOff>82550</xdr:colOff>
      <xdr:row>81</xdr:row>
      <xdr:rowOff>162550</xdr:rowOff>
    </xdr:to>
    <xdr:sp macro="" textlink="">
      <xdr:nvSpPr>
        <xdr:cNvPr id="201" name="フローチャート: 判断 200"/>
        <xdr:cNvSpPr/>
      </xdr:nvSpPr>
      <xdr:spPr>
        <a:xfrm>
          <a:off x="2286000" y="139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1277</xdr:rowOff>
    </xdr:from>
    <xdr:ext cx="762000" cy="259045"/>
    <xdr:sp macro="" textlink="">
      <xdr:nvSpPr>
        <xdr:cNvPr id="202" name="テキスト ボックス 201"/>
        <xdr:cNvSpPr txBox="1"/>
      </xdr:nvSpPr>
      <xdr:spPr>
        <a:xfrm>
          <a:off x="1955800" y="137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94965</xdr:rowOff>
    </xdr:from>
    <xdr:to>
      <xdr:col>7</xdr:col>
      <xdr:colOff>31750</xdr:colOff>
      <xdr:row>82</xdr:row>
      <xdr:rowOff>25115</xdr:rowOff>
    </xdr:to>
    <xdr:sp macro="" textlink="">
      <xdr:nvSpPr>
        <xdr:cNvPr id="203" name="フローチャート: 判断 202"/>
        <xdr:cNvSpPr/>
      </xdr:nvSpPr>
      <xdr:spPr>
        <a:xfrm>
          <a:off x="1397000" y="1398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9892</xdr:rowOff>
    </xdr:from>
    <xdr:ext cx="762000" cy="259045"/>
    <xdr:sp macro="" textlink="">
      <xdr:nvSpPr>
        <xdr:cNvPr id="204" name="テキスト ボックス 203"/>
        <xdr:cNvSpPr txBox="1"/>
      </xdr:nvSpPr>
      <xdr:spPr>
        <a:xfrm>
          <a:off x="1066800" y="1406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99318</xdr:rowOff>
    </xdr:from>
    <xdr:to>
      <xdr:col>23</xdr:col>
      <xdr:colOff>184150</xdr:colOff>
      <xdr:row>83</xdr:row>
      <xdr:rowOff>29468</xdr:rowOff>
    </xdr:to>
    <xdr:sp macro="" textlink="">
      <xdr:nvSpPr>
        <xdr:cNvPr id="210" name="楕円 209"/>
        <xdr:cNvSpPr/>
      </xdr:nvSpPr>
      <xdr:spPr>
        <a:xfrm>
          <a:off x="4902200" y="1415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71395</xdr:rowOff>
    </xdr:from>
    <xdr:ext cx="762000" cy="259045"/>
    <xdr:sp macro="" textlink="">
      <xdr:nvSpPr>
        <xdr:cNvPr id="211" name="人件費・物件費等の状況該当値テキスト"/>
        <xdr:cNvSpPr txBox="1"/>
      </xdr:nvSpPr>
      <xdr:spPr>
        <a:xfrm>
          <a:off x="5041900" y="14130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158748</xdr:rowOff>
    </xdr:from>
    <xdr:to>
      <xdr:col>19</xdr:col>
      <xdr:colOff>184150</xdr:colOff>
      <xdr:row>82</xdr:row>
      <xdr:rowOff>88898</xdr:rowOff>
    </xdr:to>
    <xdr:sp macro="" textlink="">
      <xdr:nvSpPr>
        <xdr:cNvPr id="212" name="楕円 211"/>
        <xdr:cNvSpPr/>
      </xdr:nvSpPr>
      <xdr:spPr>
        <a:xfrm>
          <a:off x="4064000" y="1404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73675</xdr:rowOff>
    </xdr:from>
    <xdr:ext cx="736600" cy="259045"/>
    <xdr:sp macro="" textlink="">
      <xdr:nvSpPr>
        <xdr:cNvPr id="213" name="テキスト ボックス 212"/>
        <xdr:cNvSpPr txBox="1"/>
      </xdr:nvSpPr>
      <xdr:spPr>
        <a:xfrm>
          <a:off x="3733800" y="141325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138278</xdr:rowOff>
    </xdr:from>
    <xdr:to>
      <xdr:col>15</xdr:col>
      <xdr:colOff>133350</xdr:colOff>
      <xdr:row>82</xdr:row>
      <xdr:rowOff>68428</xdr:rowOff>
    </xdr:to>
    <xdr:sp macro="" textlink="">
      <xdr:nvSpPr>
        <xdr:cNvPr id="214" name="楕円 213"/>
        <xdr:cNvSpPr/>
      </xdr:nvSpPr>
      <xdr:spPr>
        <a:xfrm>
          <a:off x="3175000" y="1402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53205</xdr:rowOff>
    </xdr:from>
    <xdr:ext cx="762000" cy="259045"/>
    <xdr:sp macro="" textlink="">
      <xdr:nvSpPr>
        <xdr:cNvPr id="215" name="テキスト ボックス 214"/>
        <xdr:cNvSpPr txBox="1"/>
      </xdr:nvSpPr>
      <xdr:spPr>
        <a:xfrm>
          <a:off x="2844800" y="1411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114551</xdr:rowOff>
    </xdr:from>
    <xdr:to>
      <xdr:col>11</xdr:col>
      <xdr:colOff>82550</xdr:colOff>
      <xdr:row>82</xdr:row>
      <xdr:rowOff>44701</xdr:rowOff>
    </xdr:to>
    <xdr:sp macro="" textlink="">
      <xdr:nvSpPr>
        <xdr:cNvPr id="216" name="楕円 215"/>
        <xdr:cNvSpPr/>
      </xdr:nvSpPr>
      <xdr:spPr>
        <a:xfrm>
          <a:off x="2286000" y="1400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29478</xdr:rowOff>
    </xdr:from>
    <xdr:ext cx="762000" cy="259045"/>
    <xdr:sp macro="" textlink="">
      <xdr:nvSpPr>
        <xdr:cNvPr id="217" name="テキスト ボックス 216"/>
        <xdr:cNvSpPr txBox="1"/>
      </xdr:nvSpPr>
      <xdr:spPr>
        <a:xfrm>
          <a:off x="1955800" y="1408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91997</xdr:rowOff>
    </xdr:from>
    <xdr:to>
      <xdr:col>7</xdr:col>
      <xdr:colOff>31750</xdr:colOff>
      <xdr:row>82</xdr:row>
      <xdr:rowOff>22147</xdr:rowOff>
    </xdr:to>
    <xdr:sp macro="" textlink="">
      <xdr:nvSpPr>
        <xdr:cNvPr id="218" name="楕円 217"/>
        <xdr:cNvSpPr/>
      </xdr:nvSpPr>
      <xdr:spPr>
        <a:xfrm>
          <a:off x="1397000" y="1397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32324</xdr:rowOff>
    </xdr:from>
    <xdr:ext cx="762000" cy="259045"/>
    <xdr:sp macro="" textlink="">
      <xdr:nvSpPr>
        <xdr:cNvPr id="219" name="テキスト ボックス 218"/>
        <xdr:cNvSpPr txBox="1"/>
      </xdr:nvSpPr>
      <xdr:spPr>
        <a:xfrm>
          <a:off x="1066800" y="13748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前年度と同じ数値で、</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を下回っているものの、依然として、類似団体平均を上回っている状況にある。本市の職員構成では、</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代の職員数が相対的に少ないため、国と比較して、早期に昇任していることが主な要因となっている。今後、行政経費に占める人件費の適正化とともに、職員の能力・実績等を適切に反映させる給与制度の検討を進め、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98072</xdr:rowOff>
    </xdr:from>
    <xdr:to>
      <xdr:col>81</xdr:col>
      <xdr:colOff>44450</xdr:colOff>
      <xdr:row>88</xdr:row>
      <xdr:rowOff>107245</xdr:rowOff>
    </xdr:to>
    <xdr:cxnSp macro="">
      <xdr:nvCxnSpPr>
        <xdr:cNvPr id="248" name="直線コネクタ 247"/>
        <xdr:cNvCxnSpPr/>
      </xdr:nvCxnSpPr>
      <xdr:spPr>
        <a:xfrm flipV="1">
          <a:off x="17018000" y="13814072"/>
          <a:ext cx="0" cy="13807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79322</xdr:rowOff>
    </xdr:from>
    <xdr:ext cx="762000" cy="259045"/>
    <xdr:sp macro="" textlink="">
      <xdr:nvSpPr>
        <xdr:cNvPr id="249" name="給与水準   （国との比較）最小値テキスト"/>
        <xdr:cNvSpPr txBox="1"/>
      </xdr:nvSpPr>
      <xdr:spPr>
        <a:xfrm>
          <a:off x="17106900" y="1516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107245</xdr:rowOff>
    </xdr:from>
    <xdr:to>
      <xdr:col>81</xdr:col>
      <xdr:colOff>133350</xdr:colOff>
      <xdr:row>88</xdr:row>
      <xdr:rowOff>107245</xdr:rowOff>
    </xdr:to>
    <xdr:cxnSp macro="">
      <xdr:nvCxnSpPr>
        <xdr:cNvPr id="250" name="直線コネクタ 249"/>
        <xdr:cNvCxnSpPr/>
      </xdr:nvCxnSpPr>
      <xdr:spPr>
        <a:xfrm>
          <a:off x="16929100" y="1519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12999</xdr:rowOff>
    </xdr:from>
    <xdr:ext cx="762000" cy="259045"/>
    <xdr:sp macro="" textlink="">
      <xdr:nvSpPr>
        <xdr:cNvPr id="251" name="給与水準   （国との比較）最大値テキスト"/>
        <xdr:cNvSpPr txBox="1"/>
      </xdr:nvSpPr>
      <xdr:spPr>
        <a:xfrm>
          <a:off x="17106900" y="1355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98072</xdr:rowOff>
    </xdr:from>
    <xdr:to>
      <xdr:col>81</xdr:col>
      <xdr:colOff>133350</xdr:colOff>
      <xdr:row>80</xdr:row>
      <xdr:rowOff>98072</xdr:rowOff>
    </xdr:to>
    <xdr:cxnSp macro="">
      <xdr:nvCxnSpPr>
        <xdr:cNvPr id="252" name="直線コネクタ 251"/>
        <xdr:cNvCxnSpPr/>
      </xdr:nvCxnSpPr>
      <xdr:spPr>
        <a:xfrm>
          <a:off x="16929100" y="1381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138995</xdr:rowOff>
    </xdr:from>
    <xdr:to>
      <xdr:col>81</xdr:col>
      <xdr:colOff>44450</xdr:colOff>
      <xdr:row>85</xdr:row>
      <xdr:rowOff>138995</xdr:rowOff>
    </xdr:to>
    <xdr:cxnSp macro="">
      <xdr:nvCxnSpPr>
        <xdr:cNvPr id="253" name="直線コネクタ 252"/>
        <xdr:cNvCxnSpPr/>
      </xdr:nvCxnSpPr>
      <xdr:spPr>
        <a:xfrm>
          <a:off x="16179800" y="147122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101899</xdr:rowOff>
    </xdr:from>
    <xdr:ext cx="762000" cy="259045"/>
    <xdr:sp macro="" textlink="">
      <xdr:nvSpPr>
        <xdr:cNvPr id="254" name="給与水準   （国との比較）平均値テキスト"/>
        <xdr:cNvSpPr txBox="1"/>
      </xdr:nvSpPr>
      <xdr:spPr>
        <a:xfrm>
          <a:off x="17106900" y="14332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55" name="フローチャート: 判断 254"/>
        <xdr:cNvSpPr/>
      </xdr:nvSpPr>
      <xdr:spPr>
        <a:xfrm>
          <a:off x="169672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138995</xdr:rowOff>
    </xdr:from>
    <xdr:to>
      <xdr:col>77</xdr:col>
      <xdr:colOff>44450</xdr:colOff>
      <xdr:row>86</xdr:row>
      <xdr:rowOff>155222</xdr:rowOff>
    </xdr:to>
    <xdr:cxnSp macro="">
      <xdr:nvCxnSpPr>
        <xdr:cNvPr id="256" name="直線コネクタ 255"/>
        <xdr:cNvCxnSpPr/>
      </xdr:nvCxnSpPr>
      <xdr:spPr>
        <a:xfrm flipV="1">
          <a:off x="15290800" y="14712245"/>
          <a:ext cx="889000" cy="18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57" name="フローチャート: 判断 256"/>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58" name="テキスト ボックス 257"/>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128411</xdr:rowOff>
    </xdr:from>
    <xdr:to>
      <xdr:col>72</xdr:col>
      <xdr:colOff>203200</xdr:colOff>
      <xdr:row>86</xdr:row>
      <xdr:rowOff>155222</xdr:rowOff>
    </xdr:to>
    <xdr:cxnSp macro="">
      <xdr:nvCxnSpPr>
        <xdr:cNvPr id="259" name="直線コネクタ 258"/>
        <xdr:cNvCxnSpPr/>
      </xdr:nvCxnSpPr>
      <xdr:spPr>
        <a:xfrm>
          <a:off x="14401800" y="148731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0" name="フローチャート: 判断 259"/>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1" name="テキスト ボックス 260"/>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115005</xdr:rowOff>
    </xdr:from>
    <xdr:to>
      <xdr:col>68</xdr:col>
      <xdr:colOff>152400</xdr:colOff>
      <xdr:row>86</xdr:row>
      <xdr:rowOff>128411</xdr:rowOff>
    </xdr:to>
    <xdr:cxnSp macro="">
      <xdr:nvCxnSpPr>
        <xdr:cNvPr id="262" name="直線コネクタ 261"/>
        <xdr:cNvCxnSpPr/>
      </xdr:nvCxnSpPr>
      <xdr:spPr>
        <a:xfrm>
          <a:off x="13512800" y="148597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98778</xdr:rowOff>
    </xdr:from>
    <xdr:to>
      <xdr:col>68</xdr:col>
      <xdr:colOff>203200</xdr:colOff>
      <xdr:row>85</xdr:row>
      <xdr:rowOff>28928</xdr:rowOff>
    </xdr:to>
    <xdr:sp macro="" textlink="">
      <xdr:nvSpPr>
        <xdr:cNvPr id="263" name="フローチャート: 判断 262"/>
        <xdr:cNvSpPr/>
      </xdr:nvSpPr>
      <xdr:spPr>
        <a:xfrm>
          <a:off x="14351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39105</xdr:rowOff>
    </xdr:from>
    <xdr:ext cx="762000" cy="259045"/>
    <xdr:sp macro="" textlink="">
      <xdr:nvSpPr>
        <xdr:cNvPr id="264" name="テキスト ボックス 263"/>
        <xdr:cNvSpPr txBox="1"/>
      </xdr:nvSpPr>
      <xdr:spPr>
        <a:xfrm>
          <a:off x="14020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5" name="フローチャート: 判断 264"/>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12293</xdr:rowOff>
    </xdr:from>
    <xdr:ext cx="762000" cy="259045"/>
    <xdr:sp macro="" textlink="">
      <xdr:nvSpPr>
        <xdr:cNvPr id="266" name="テキスト ボックス 265"/>
        <xdr:cNvSpPr txBox="1"/>
      </xdr:nvSpPr>
      <xdr:spPr>
        <a:xfrm>
          <a:off x="13131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macro="" textlink="">
      <xdr:nvSpPr>
        <xdr:cNvPr id="272" name="楕円 271"/>
        <xdr:cNvSpPr/>
      </xdr:nvSpPr>
      <xdr:spPr>
        <a:xfrm>
          <a:off x="169672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60272</xdr:rowOff>
    </xdr:from>
    <xdr:ext cx="762000" cy="259045"/>
    <xdr:sp macro="" textlink="">
      <xdr:nvSpPr>
        <xdr:cNvPr id="273" name="給与水準   （国との比較）該当値テキスト"/>
        <xdr:cNvSpPr txBox="1"/>
      </xdr:nvSpPr>
      <xdr:spPr>
        <a:xfrm>
          <a:off x="17106900" y="1463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88195</xdr:rowOff>
    </xdr:from>
    <xdr:to>
      <xdr:col>77</xdr:col>
      <xdr:colOff>95250</xdr:colOff>
      <xdr:row>86</xdr:row>
      <xdr:rowOff>18345</xdr:rowOff>
    </xdr:to>
    <xdr:sp macro="" textlink="">
      <xdr:nvSpPr>
        <xdr:cNvPr id="274" name="楕円 273"/>
        <xdr:cNvSpPr/>
      </xdr:nvSpPr>
      <xdr:spPr>
        <a:xfrm>
          <a:off x="16129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3122</xdr:rowOff>
    </xdr:from>
    <xdr:ext cx="736600" cy="259045"/>
    <xdr:sp macro="" textlink="">
      <xdr:nvSpPr>
        <xdr:cNvPr id="275" name="テキスト ボックス 274"/>
        <xdr:cNvSpPr txBox="1"/>
      </xdr:nvSpPr>
      <xdr:spPr>
        <a:xfrm>
          <a:off x="15798800" y="14747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104422</xdr:rowOff>
    </xdr:from>
    <xdr:to>
      <xdr:col>73</xdr:col>
      <xdr:colOff>44450</xdr:colOff>
      <xdr:row>87</xdr:row>
      <xdr:rowOff>34572</xdr:rowOff>
    </xdr:to>
    <xdr:sp macro="" textlink="">
      <xdr:nvSpPr>
        <xdr:cNvPr id="276" name="楕円 275"/>
        <xdr:cNvSpPr/>
      </xdr:nvSpPr>
      <xdr:spPr>
        <a:xfrm>
          <a:off x="15240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19349</xdr:rowOff>
    </xdr:from>
    <xdr:ext cx="762000" cy="259045"/>
    <xdr:sp macro="" textlink="">
      <xdr:nvSpPr>
        <xdr:cNvPr id="277" name="テキスト ボックス 276"/>
        <xdr:cNvSpPr txBox="1"/>
      </xdr:nvSpPr>
      <xdr:spPr>
        <a:xfrm>
          <a:off x="14909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77611</xdr:rowOff>
    </xdr:from>
    <xdr:to>
      <xdr:col>68</xdr:col>
      <xdr:colOff>203200</xdr:colOff>
      <xdr:row>87</xdr:row>
      <xdr:rowOff>7761</xdr:rowOff>
    </xdr:to>
    <xdr:sp macro="" textlink="">
      <xdr:nvSpPr>
        <xdr:cNvPr id="278" name="楕円 277"/>
        <xdr:cNvSpPr/>
      </xdr:nvSpPr>
      <xdr:spPr>
        <a:xfrm>
          <a:off x="14351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163988</xdr:rowOff>
    </xdr:from>
    <xdr:ext cx="762000" cy="259045"/>
    <xdr:sp macro="" textlink="">
      <xdr:nvSpPr>
        <xdr:cNvPr id="279" name="テキスト ボックス 278"/>
        <xdr:cNvSpPr txBox="1"/>
      </xdr:nvSpPr>
      <xdr:spPr>
        <a:xfrm>
          <a:off x="14020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64205</xdr:rowOff>
    </xdr:from>
    <xdr:to>
      <xdr:col>64</xdr:col>
      <xdr:colOff>152400</xdr:colOff>
      <xdr:row>86</xdr:row>
      <xdr:rowOff>165805</xdr:rowOff>
    </xdr:to>
    <xdr:sp macro="" textlink="">
      <xdr:nvSpPr>
        <xdr:cNvPr id="280" name="楕円 279"/>
        <xdr:cNvSpPr/>
      </xdr:nvSpPr>
      <xdr:spPr>
        <a:xfrm>
          <a:off x="13462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150582</xdr:rowOff>
    </xdr:from>
    <xdr:ext cx="762000" cy="259045"/>
    <xdr:sp macro="" textlink="">
      <xdr:nvSpPr>
        <xdr:cNvPr id="281" name="テキスト ボックス 280"/>
        <xdr:cNvSpPr txBox="1"/>
      </xdr:nvSpPr>
      <xdr:spPr>
        <a:xfrm>
          <a:off x="13131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本市の地理的な特性により行政効率が優れない中、直営で消防や高等学校等を運営してきた経緯から、人口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人当たりの職員数は類似団体を大きく上回る職員数となっていることから、施設の統廃合、事務事業の見直し等により、人員の効率的配置・定員管理に努める。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17886</xdr:rowOff>
    </xdr:from>
    <xdr:to>
      <xdr:col>81</xdr:col>
      <xdr:colOff>44450</xdr:colOff>
      <xdr:row>66</xdr:row>
      <xdr:rowOff>54398</xdr:rowOff>
    </xdr:to>
    <xdr:cxnSp macro="">
      <xdr:nvCxnSpPr>
        <xdr:cNvPr id="311" name="直線コネクタ 310"/>
        <xdr:cNvCxnSpPr/>
      </xdr:nvCxnSpPr>
      <xdr:spPr>
        <a:xfrm flipV="1">
          <a:off x="17018000" y="10133436"/>
          <a:ext cx="0" cy="12366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104263</xdr:rowOff>
    </xdr:from>
    <xdr:ext cx="762000" cy="259045"/>
    <xdr:sp macro="" textlink="">
      <xdr:nvSpPr>
        <xdr:cNvPr id="314" name="定員管理の状況最大値テキスト"/>
        <xdr:cNvSpPr txBox="1"/>
      </xdr:nvSpPr>
      <xdr:spPr>
        <a:xfrm>
          <a:off x="17106900" y="987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17886</xdr:rowOff>
    </xdr:from>
    <xdr:to>
      <xdr:col>81</xdr:col>
      <xdr:colOff>133350</xdr:colOff>
      <xdr:row>59</xdr:row>
      <xdr:rowOff>17886</xdr:rowOff>
    </xdr:to>
    <xdr:cxnSp macro="">
      <xdr:nvCxnSpPr>
        <xdr:cNvPr id="315" name="直線コネクタ 314"/>
        <xdr:cNvCxnSpPr/>
      </xdr:nvCxnSpPr>
      <xdr:spPr>
        <a:xfrm>
          <a:off x="16929100" y="10133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109749</xdr:rowOff>
    </xdr:from>
    <xdr:to>
      <xdr:col>81</xdr:col>
      <xdr:colOff>44450</xdr:colOff>
      <xdr:row>64</xdr:row>
      <xdr:rowOff>133879</xdr:rowOff>
    </xdr:to>
    <xdr:cxnSp macro="">
      <xdr:nvCxnSpPr>
        <xdr:cNvPr id="316" name="直線コネクタ 315"/>
        <xdr:cNvCxnSpPr/>
      </xdr:nvCxnSpPr>
      <xdr:spPr>
        <a:xfrm>
          <a:off x="16179800" y="11082549"/>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163530</xdr:rowOff>
    </xdr:from>
    <xdr:ext cx="762000" cy="259045"/>
    <xdr:sp macro="" textlink="">
      <xdr:nvSpPr>
        <xdr:cNvPr id="317" name="定員管理の状況平均値テキスト"/>
        <xdr:cNvSpPr txBox="1"/>
      </xdr:nvSpPr>
      <xdr:spPr>
        <a:xfrm>
          <a:off x="17106900" y="104505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147003</xdr:rowOff>
    </xdr:from>
    <xdr:to>
      <xdr:col>81</xdr:col>
      <xdr:colOff>95250</xdr:colOff>
      <xdr:row>62</xdr:row>
      <xdr:rowOff>77153</xdr:rowOff>
    </xdr:to>
    <xdr:sp macro="" textlink="">
      <xdr:nvSpPr>
        <xdr:cNvPr id="318" name="フローチャート: 判断 317"/>
        <xdr:cNvSpPr/>
      </xdr:nvSpPr>
      <xdr:spPr>
        <a:xfrm>
          <a:off x="169672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55456</xdr:rowOff>
    </xdr:from>
    <xdr:to>
      <xdr:col>77</xdr:col>
      <xdr:colOff>44450</xdr:colOff>
      <xdr:row>64</xdr:row>
      <xdr:rowOff>109749</xdr:rowOff>
    </xdr:to>
    <xdr:cxnSp macro="">
      <xdr:nvCxnSpPr>
        <xdr:cNvPr id="319" name="直線コネクタ 318"/>
        <xdr:cNvCxnSpPr/>
      </xdr:nvCxnSpPr>
      <xdr:spPr>
        <a:xfrm>
          <a:off x="15290800" y="11028256"/>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167111</xdr:rowOff>
    </xdr:from>
    <xdr:to>
      <xdr:col>77</xdr:col>
      <xdr:colOff>95250</xdr:colOff>
      <xdr:row>62</xdr:row>
      <xdr:rowOff>97261</xdr:rowOff>
    </xdr:to>
    <xdr:sp macro="" textlink="">
      <xdr:nvSpPr>
        <xdr:cNvPr id="320" name="フローチャート: 判断 319"/>
        <xdr:cNvSpPr/>
      </xdr:nvSpPr>
      <xdr:spPr>
        <a:xfrm>
          <a:off x="16129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107438</xdr:rowOff>
    </xdr:from>
    <xdr:ext cx="736600" cy="259045"/>
    <xdr:sp macro="" textlink="">
      <xdr:nvSpPr>
        <xdr:cNvPr id="321" name="テキスト ボックス 320"/>
        <xdr:cNvSpPr txBox="1"/>
      </xdr:nvSpPr>
      <xdr:spPr>
        <a:xfrm>
          <a:off x="15798800" y="10394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45403</xdr:rowOff>
    </xdr:from>
    <xdr:to>
      <xdr:col>72</xdr:col>
      <xdr:colOff>203200</xdr:colOff>
      <xdr:row>64</xdr:row>
      <xdr:rowOff>55456</xdr:rowOff>
    </xdr:to>
    <xdr:cxnSp macro="">
      <xdr:nvCxnSpPr>
        <xdr:cNvPr id="322" name="直線コネクタ 321"/>
        <xdr:cNvCxnSpPr/>
      </xdr:nvCxnSpPr>
      <xdr:spPr>
        <a:xfrm>
          <a:off x="14401800" y="11018203"/>
          <a:ext cx="889000" cy="1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149013</xdr:rowOff>
    </xdr:from>
    <xdr:to>
      <xdr:col>73</xdr:col>
      <xdr:colOff>44450</xdr:colOff>
      <xdr:row>62</xdr:row>
      <xdr:rowOff>79163</xdr:rowOff>
    </xdr:to>
    <xdr:sp macro="" textlink="">
      <xdr:nvSpPr>
        <xdr:cNvPr id="323" name="フローチャート: 判断 322"/>
        <xdr:cNvSpPr/>
      </xdr:nvSpPr>
      <xdr:spPr>
        <a:xfrm>
          <a:off x="15240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89340</xdr:rowOff>
    </xdr:from>
    <xdr:ext cx="762000" cy="259045"/>
    <xdr:sp macro="" textlink="">
      <xdr:nvSpPr>
        <xdr:cNvPr id="324" name="テキスト ボックス 323"/>
        <xdr:cNvSpPr txBox="1"/>
      </xdr:nvSpPr>
      <xdr:spPr>
        <a:xfrm>
          <a:off x="14909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39370</xdr:rowOff>
    </xdr:from>
    <xdr:to>
      <xdr:col>68</xdr:col>
      <xdr:colOff>152400</xdr:colOff>
      <xdr:row>64</xdr:row>
      <xdr:rowOff>45403</xdr:rowOff>
    </xdr:to>
    <xdr:cxnSp macro="">
      <xdr:nvCxnSpPr>
        <xdr:cNvPr id="325" name="直線コネクタ 324"/>
        <xdr:cNvCxnSpPr/>
      </xdr:nvCxnSpPr>
      <xdr:spPr>
        <a:xfrm>
          <a:off x="13512800" y="11012170"/>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134938</xdr:rowOff>
    </xdr:from>
    <xdr:to>
      <xdr:col>68</xdr:col>
      <xdr:colOff>203200</xdr:colOff>
      <xdr:row>62</xdr:row>
      <xdr:rowOff>65088</xdr:rowOff>
    </xdr:to>
    <xdr:sp macro="" textlink="">
      <xdr:nvSpPr>
        <xdr:cNvPr id="326" name="フローチャート: 判断 325"/>
        <xdr:cNvSpPr/>
      </xdr:nvSpPr>
      <xdr:spPr>
        <a:xfrm>
          <a:off x="143510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75265</xdr:rowOff>
    </xdr:from>
    <xdr:ext cx="762000" cy="259045"/>
    <xdr:sp macro="" textlink="">
      <xdr:nvSpPr>
        <xdr:cNvPr id="327" name="テキスト ボックス 326"/>
        <xdr:cNvSpPr txBox="1"/>
      </xdr:nvSpPr>
      <xdr:spPr>
        <a:xfrm>
          <a:off x="14020800" y="1036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128905</xdr:rowOff>
    </xdr:from>
    <xdr:to>
      <xdr:col>64</xdr:col>
      <xdr:colOff>152400</xdr:colOff>
      <xdr:row>62</xdr:row>
      <xdr:rowOff>59055</xdr:rowOff>
    </xdr:to>
    <xdr:sp macro="" textlink="">
      <xdr:nvSpPr>
        <xdr:cNvPr id="328" name="フローチャート: 判断 327"/>
        <xdr:cNvSpPr/>
      </xdr:nvSpPr>
      <xdr:spPr>
        <a:xfrm>
          <a:off x="134620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69232</xdr:rowOff>
    </xdr:from>
    <xdr:ext cx="762000" cy="259045"/>
    <xdr:sp macro="" textlink="">
      <xdr:nvSpPr>
        <xdr:cNvPr id="329" name="テキスト ボックス 328"/>
        <xdr:cNvSpPr txBox="1"/>
      </xdr:nvSpPr>
      <xdr:spPr>
        <a:xfrm>
          <a:off x="13131800" y="1035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83079</xdr:rowOff>
    </xdr:from>
    <xdr:to>
      <xdr:col>81</xdr:col>
      <xdr:colOff>95250</xdr:colOff>
      <xdr:row>65</xdr:row>
      <xdr:rowOff>13229</xdr:rowOff>
    </xdr:to>
    <xdr:sp macro="" textlink="">
      <xdr:nvSpPr>
        <xdr:cNvPr id="335" name="楕円 334"/>
        <xdr:cNvSpPr/>
      </xdr:nvSpPr>
      <xdr:spPr>
        <a:xfrm>
          <a:off x="16967200" y="1105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55156</xdr:rowOff>
    </xdr:from>
    <xdr:ext cx="762000" cy="259045"/>
    <xdr:sp macro="" textlink="">
      <xdr:nvSpPr>
        <xdr:cNvPr id="336" name="定員管理の状況該当値テキスト"/>
        <xdr:cNvSpPr txBox="1"/>
      </xdr:nvSpPr>
      <xdr:spPr>
        <a:xfrm>
          <a:off x="17106900" y="1102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58949</xdr:rowOff>
    </xdr:from>
    <xdr:to>
      <xdr:col>77</xdr:col>
      <xdr:colOff>95250</xdr:colOff>
      <xdr:row>64</xdr:row>
      <xdr:rowOff>160549</xdr:rowOff>
    </xdr:to>
    <xdr:sp macro="" textlink="">
      <xdr:nvSpPr>
        <xdr:cNvPr id="337" name="楕円 336"/>
        <xdr:cNvSpPr/>
      </xdr:nvSpPr>
      <xdr:spPr>
        <a:xfrm>
          <a:off x="16129000" y="1103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145326</xdr:rowOff>
    </xdr:from>
    <xdr:ext cx="736600" cy="259045"/>
    <xdr:sp macro="" textlink="">
      <xdr:nvSpPr>
        <xdr:cNvPr id="338" name="テキスト ボックス 337"/>
        <xdr:cNvSpPr txBox="1"/>
      </xdr:nvSpPr>
      <xdr:spPr>
        <a:xfrm>
          <a:off x="15798800" y="11118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4656</xdr:rowOff>
    </xdr:from>
    <xdr:to>
      <xdr:col>73</xdr:col>
      <xdr:colOff>44450</xdr:colOff>
      <xdr:row>64</xdr:row>
      <xdr:rowOff>106256</xdr:rowOff>
    </xdr:to>
    <xdr:sp macro="" textlink="">
      <xdr:nvSpPr>
        <xdr:cNvPr id="339" name="楕円 338"/>
        <xdr:cNvSpPr/>
      </xdr:nvSpPr>
      <xdr:spPr>
        <a:xfrm>
          <a:off x="15240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91033</xdr:rowOff>
    </xdr:from>
    <xdr:ext cx="762000" cy="259045"/>
    <xdr:sp macro="" textlink="">
      <xdr:nvSpPr>
        <xdr:cNvPr id="340" name="テキスト ボックス 339"/>
        <xdr:cNvSpPr txBox="1"/>
      </xdr:nvSpPr>
      <xdr:spPr>
        <a:xfrm>
          <a:off x="14909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166053</xdr:rowOff>
    </xdr:from>
    <xdr:to>
      <xdr:col>68</xdr:col>
      <xdr:colOff>203200</xdr:colOff>
      <xdr:row>64</xdr:row>
      <xdr:rowOff>96203</xdr:rowOff>
    </xdr:to>
    <xdr:sp macro="" textlink="">
      <xdr:nvSpPr>
        <xdr:cNvPr id="341" name="楕円 340"/>
        <xdr:cNvSpPr/>
      </xdr:nvSpPr>
      <xdr:spPr>
        <a:xfrm>
          <a:off x="143510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80980</xdr:rowOff>
    </xdr:from>
    <xdr:ext cx="762000" cy="259045"/>
    <xdr:sp macro="" textlink="">
      <xdr:nvSpPr>
        <xdr:cNvPr id="342" name="テキスト ボックス 341"/>
        <xdr:cNvSpPr txBox="1"/>
      </xdr:nvSpPr>
      <xdr:spPr>
        <a:xfrm>
          <a:off x="14020800" y="11053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160020</xdr:rowOff>
    </xdr:from>
    <xdr:to>
      <xdr:col>64</xdr:col>
      <xdr:colOff>152400</xdr:colOff>
      <xdr:row>64</xdr:row>
      <xdr:rowOff>90170</xdr:rowOff>
    </xdr:to>
    <xdr:sp macro="" textlink="">
      <xdr:nvSpPr>
        <xdr:cNvPr id="343" name="楕円 342"/>
        <xdr:cNvSpPr/>
      </xdr:nvSpPr>
      <xdr:spPr>
        <a:xfrm>
          <a:off x="13462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74947</xdr:rowOff>
    </xdr:from>
    <xdr:ext cx="762000" cy="259045"/>
    <xdr:sp macro="" textlink="">
      <xdr:nvSpPr>
        <xdr:cNvPr id="344" name="テキスト ボックス 343"/>
        <xdr:cNvSpPr txBox="1"/>
      </xdr:nvSpPr>
      <xdr:spPr>
        <a:xfrm>
          <a:off x="13131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可能な限り地方債の新規発行を抑制するとともに、発行に当たっては交付税措置のある有利なものに限定する等、健全な財政運営に努めてきた結果、類似団体平均を下回っている。しかし、数値の改善傾向は公債費の一時的な減少によるものであり、長期的には公共施設の再編整備や長寿命化事業等の実施により、悪化が見込まれる。そのため、普通建設事業の実施に当たっては、事業の選択と集中、実施手法の検討を行い、財政措置の有利な地方債を活用する等、実質公債費比率の悪化抑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45</xdr:row>
      <xdr:rowOff>90170</xdr:rowOff>
    </xdr:to>
    <xdr:cxnSp macro="">
      <xdr:nvCxnSpPr>
        <xdr:cNvPr id="371" name="直線コネクタ 370"/>
        <xdr:cNvCxnSpPr/>
      </xdr:nvCxnSpPr>
      <xdr:spPr>
        <a:xfrm flipV="1">
          <a:off x="17018000" y="6116320"/>
          <a:ext cx="0" cy="16891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62247</xdr:rowOff>
    </xdr:from>
    <xdr:ext cx="762000" cy="259045"/>
    <xdr:sp macro="" textlink="">
      <xdr:nvSpPr>
        <xdr:cNvPr id="372" name="公債費負担の状況最小値テキスト"/>
        <xdr:cNvSpPr txBox="1"/>
      </xdr:nvSpPr>
      <xdr:spPr>
        <a:xfrm>
          <a:off x="17106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90170</xdr:rowOff>
    </xdr:from>
    <xdr:to>
      <xdr:col>81</xdr:col>
      <xdr:colOff>133350</xdr:colOff>
      <xdr:row>45</xdr:row>
      <xdr:rowOff>90170</xdr:rowOff>
    </xdr:to>
    <xdr:cxnSp macro="">
      <xdr:nvCxnSpPr>
        <xdr:cNvPr id="373" name="直線コネクタ 372"/>
        <xdr:cNvCxnSpPr/>
      </xdr:nvCxnSpPr>
      <xdr:spPr>
        <a:xfrm>
          <a:off x="16929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74"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75" name="直線コネクタ 374"/>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28194</xdr:rowOff>
    </xdr:from>
    <xdr:to>
      <xdr:col>81</xdr:col>
      <xdr:colOff>44450</xdr:colOff>
      <xdr:row>39</xdr:row>
      <xdr:rowOff>66802</xdr:rowOff>
    </xdr:to>
    <xdr:cxnSp macro="">
      <xdr:nvCxnSpPr>
        <xdr:cNvPr id="376" name="直線コネクタ 375"/>
        <xdr:cNvCxnSpPr/>
      </xdr:nvCxnSpPr>
      <xdr:spPr>
        <a:xfrm flipV="1">
          <a:off x="16179800" y="6714744"/>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113555</xdr:rowOff>
    </xdr:from>
    <xdr:ext cx="762000" cy="259045"/>
    <xdr:sp macro="" textlink="">
      <xdr:nvSpPr>
        <xdr:cNvPr id="377" name="公債費負担の状況平均値テキスト"/>
        <xdr:cNvSpPr txBox="1"/>
      </xdr:nvSpPr>
      <xdr:spPr>
        <a:xfrm>
          <a:off x="17106900" y="6800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141478</xdr:rowOff>
    </xdr:from>
    <xdr:to>
      <xdr:col>81</xdr:col>
      <xdr:colOff>95250</xdr:colOff>
      <xdr:row>40</xdr:row>
      <xdr:rowOff>71628</xdr:rowOff>
    </xdr:to>
    <xdr:sp macro="" textlink="">
      <xdr:nvSpPr>
        <xdr:cNvPr id="378" name="フローチャート: 判断 377"/>
        <xdr:cNvSpPr/>
      </xdr:nvSpPr>
      <xdr:spPr>
        <a:xfrm>
          <a:off x="16967200" y="682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66802</xdr:rowOff>
    </xdr:from>
    <xdr:to>
      <xdr:col>77</xdr:col>
      <xdr:colOff>44450</xdr:colOff>
      <xdr:row>39</xdr:row>
      <xdr:rowOff>76454</xdr:rowOff>
    </xdr:to>
    <xdr:cxnSp macro="">
      <xdr:nvCxnSpPr>
        <xdr:cNvPr id="379" name="直線コネクタ 378"/>
        <xdr:cNvCxnSpPr/>
      </xdr:nvCxnSpPr>
      <xdr:spPr>
        <a:xfrm flipV="1">
          <a:off x="15290800" y="675335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160782</xdr:rowOff>
    </xdr:from>
    <xdr:to>
      <xdr:col>77</xdr:col>
      <xdr:colOff>95250</xdr:colOff>
      <xdr:row>40</xdr:row>
      <xdr:rowOff>90932</xdr:rowOff>
    </xdr:to>
    <xdr:sp macro="" textlink="">
      <xdr:nvSpPr>
        <xdr:cNvPr id="380" name="フローチャート: 判断 379"/>
        <xdr:cNvSpPr/>
      </xdr:nvSpPr>
      <xdr:spPr>
        <a:xfrm>
          <a:off x="16129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75709</xdr:rowOff>
    </xdr:from>
    <xdr:ext cx="736600" cy="259045"/>
    <xdr:sp macro="" textlink="">
      <xdr:nvSpPr>
        <xdr:cNvPr id="381" name="テキスト ボックス 380"/>
        <xdr:cNvSpPr txBox="1"/>
      </xdr:nvSpPr>
      <xdr:spPr>
        <a:xfrm>
          <a:off x="15798800" y="6933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76454</xdr:rowOff>
    </xdr:from>
    <xdr:to>
      <xdr:col>72</xdr:col>
      <xdr:colOff>203200</xdr:colOff>
      <xdr:row>39</xdr:row>
      <xdr:rowOff>115062</xdr:rowOff>
    </xdr:to>
    <xdr:cxnSp macro="">
      <xdr:nvCxnSpPr>
        <xdr:cNvPr id="382" name="直線コネクタ 381"/>
        <xdr:cNvCxnSpPr/>
      </xdr:nvCxnSpPr>
      <xdr:spPr>
        <a:xfrm flipV="1">
          <a:off x="14401800" y="676300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18288</xdr:rowOff>
    </xdr:from>
    <xdr:to>
      <xdr:col>73</xdr:col>
      <xdr:colOff>44450</xdr:colOff>
      <xdr:row>40</xdr:row>
      <xdr:rowOff>119888</xdr:rowOff>
    </xdr:to>
    <xdr:sp macro="" textlink="">
      <xdr:nvSpPr>
        <xdr:cNvPr id="383" name="フローチャート: 判断 382"/>
        <xdr:cNvSpPr/>
      </xdr:nvSpPr>
      <xdr:spPr>
        <a:xfrm>
          <a:off x="15240000" y="687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104665</xdr:rowOff>
    </xdr:from>
    <xdr:ext cx="762000" cy="259045"/>
    <xdr:sp macro="" textlink="">
      <xdr:nvSpPr>
        <xdr:cNvPr id="384" name="テキスト ボックス 383"/>
        <xdr:cNvSpPr txBox="1"/>
      </xdr:nvSpPr>
      <xdr:spPr>
        <a:xfrm>
          <a:off x="14909800" y="696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115062</xdr:rowOff>
    </xdr:from>
    <xdr:to>
      <xdr:col>68</xdr:col>
      <xdr:colOff>152400</xdr:colOff>
      <xdr:row>39</xdr:row>
      <xdr:rowOff>163322</xdr:rowOff>
    </xdr:to>
    <xdr:cxnSp macro="">
      <xdr:nvCxnSpPr>
        <xdr:cNvPr id="385" name="直線コネクタ 384"/>
        <xdr:cNvCxnSpPr/>
      </xdr:nvCxnSpPr>
      <xdr:spPr>
        <a:xfrm flipV="1">
          <a:off x="13512800" y="680161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47244</xdr:rowOff>
    </xdr:from>
    <xdr:to>
      <xdr:col>68</xdr:col>
      <xdr:colOff>203200</xdr:colOff>
      <xdr:row>40</xdr:row>
      <xdr:rowOff>148844</xdr:rowOff>
    </xdr:to>
    <xdr:sp macro="" textlink="">
      <xdr:nvSpPr>
        <xdr:cNvPr id="386" name="フローチャート: 判断 385"/>
        <xdr:cNvSpPr/>
      </xdr:nvSpPr>
      <xdr:spPr>
        <a:xfrm>
          <a:off x="14351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133621</xdr:rowOff>
    </xdr:from>
    <xdr:ext cx="762000" cy="259045"/>
    <xdr:sp macro="" textlink="">
      <xdr:nvSpPr>
        <xdr:cNvPr id="387" name="テキスト ボックス 386"/>
        <xdr:cNvSpPr txBox="1"/>
      </xdr:nvSpPr>
      <xdr:spPr>
        <a:xfrm>
          <a:off x="14020800" y="699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388" name="フローチャート: 判断 387"/>
        <xdr:cNvSpPr/>
      </xdr:nvSpPr>
      <xdr:spPr>
        <a:xfrm>
          <a:off x="13462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162577</xdr:rowOff>
    </xdr:from>
    <xdr:ext cx="762000" cy="259045"/>
    <xdr:sp macro="" textlink="">
      <xdr:nvSpPr>
        <xdr:cNvPr id="389" name="テキスト ボックス 388"/>
        <xdr:cNvSpPr txBox="1"/>
      </xdr:nvSpPr>
      <xdr:spPr>
        <a:xfrm>
          <a:off x="13131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148844</xdr:rowOff>
    </xdr:from>
    <xdr:to>
      <xdr:col>81</xdr:col>
      <xdr:colOff>95250</xdr:colOff>
      <xdr:row>39</xdr:row>
      <xdr:rowOff>78994</xdr:rowOff>
    </xdr:to>
    <xdr:sp macro="" textlink="">
      <xdr:nvSpPr>
        <xdr:cNvPr id="395" name="楕円 394"/>
        <xdr:cNvSpPr/>
      </xdr:nvSpPr>
      <xdr:spPr>
        <a:xfrm>
          <a:off x="169672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165371</xdr:rowOff>
    </xdr:from>
    <xdr:ext cx="762000" cy="259045"/>
    <xdr:sp macro="" textlink="">
      <xdr:nvSpPr>
        <xdr:cNvPr id="396" name="公債費負担の状況該当値テキスト"/>
        <xdr:cNvSpPr txBox="1"/>
      </xdr:nvSpPr>
      <xdr:spPr>
        <a:xfrm>
          <a:off x="17106900" y="650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16002</xdr:rowOff>
    </xdr:from>
    <xdr:to>
      <xdr:col>77</xdr:col>
      <xdr:colOff>95250</xdr:colOff>
      <xdr:row>39</xdr:row>
      <xdr:rowOff>117602</xdr:rowOff>
    </xdr:to>
    <xdr:sp macro="" textlink="">
      <xdr:nvSpPr>
        <xdr:cNvPr id="397" name="楕円 396"/>
        <xdr:cNvSpPr/>
      </xdr:nvSpPr>
      <xdr:spPr>
        <a:xfrm>
          <a:off x="16129000" y="670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127779</xdr:rowOff>
    </xdr:from>
    <xdr:ext cx="736600" cy="259045"/>
    <xdr:sp macro="" textlink="">
      <xdr:nvSpPr>
        <xdr:cNvPr id="398" name="テキスト ボックス 397"/>
        <xdr:cNvSpPr txBox="1"/>
      </xdr:nvSpPr>
      <xdr:spPr>
        <a:xfrm>
          <a:off x="15798800" y="6471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25654</xdr:rowOff>
    </xdr:from>
    <xdr:to>
      <xdr:col>73</xdr:col>
      <xdr:colOff>44450</xdr:colOff>
      <xdr:row>39</xdr:row>
      <xdr:rowOff>127254</xdr:rowOff>
    </xdr:to>
    <xdr:sp macro="" textlink="">
      <xdr:nvSpPr>
        <xdr:cNvPr id="399" name="楕円 398"/>
        <xdr:cNvSpPr/>
      </xdr:nvSpPr>
      <xdr:spPr>
        <a:xfrm>
          <a:off x="15240000" y="671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137431</xdr:rowOff>
    </xdr:from>
    <xdr:ext cx="762000" cy="259045"/>
    <xdr:sp macro="" textlink="">
      <xdr:nvSpPr>
        <xdr:cNvPr id="400" name="テキスト ボックス 399"/>
        <xdr:cNvSpPr txBox="1"/>
      </xdr:nvSpPr>
      <xdr:spPr>
        <a:xfrm>
          <a:off x="1490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64262</xdr:rowOff>
    </xdr:from>
    <xdr:to>
      <xdr:col>68</xdr:col>
      <xdr:colOff>203200</xdr:colOff>
      <xdr:row>39</xdr:row>
      <xdr:rowOff>165862</xdr:rowOff>
    </xdr:to>
    <xdr:sp macro="" textlink="">
      <xdr:nvSpPr>
        <xdr:cNvPr id="401" name="楕円 400"/>
        <xdr:cNvSpPr/>
      </xdr:nvSpPr>
      <xdr:spPr>
        <a:xfrm>
          <a:off x="143510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4589</xdr:rowOff>
    </xdr:from>
    <xdr:ext cx="762000" cy="259045"/>
    <xdr:sp macro="" textlink="">
      <xdr:nvSpPr>
        <xdr:cNvPr id="402" name="テキスト ボックス 401"/>
        <xdr:cNvSpPr txBox="1"/>
      </xdr:nvSpPr>
      <xdr:spPr>
        <a:xfrm>
          <a:off x="14020800" y="651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112522</xdr:rowOff>
    </xdr:from>
    <xdr:to>
      <xdr:col>64</xdr:col>
      <xdr:colOff>152400</xdr:colOff>
      <xdr:row>40</xdr:row>
      <xdr:rowOff>42672</xdr:rowOff>
    </xdr:to>
    <xdr:sp macro="" textlink="">
      <xdr:nvSpPr>
        <xdr:cNvPr id="403" name="楕円 402"/>
        <xdr:cNvSpPr/>
      </xdr:nvSpPr>
      <xdr:spPr>
        <a:xfrm>
          <a:off x="134620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52849</xdr:rowOff>
    </xdr:from>
    <xdr:ext cx="762000" cy="259045"/>
    <xdr:sp macro="" textlink="">
      <xdr:nvSpPr>
        <xdr:cNvPr id="404" name="テキスト ボックス 403"/>
        <xdr:cNvSpPr txBox="1"/>
      </xdr:nvSpPr>
      <xdr:spPr>
        <a:xfrm>
          <a:off x="13131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今年度は、充当可能財源等が将来負担額を上回り、将来負担比率が算定されなかった。類似団体と比べ低い数値で推移しているが、今後は、新病院建設や本庁舎建替え等の公共施設再編整備に伴う多額の地方債発行や基金の取崩しが見込まれるため、将来負担比率の悪化が予想される。そのため、引き続き、後年度負担となる地方債残高に留意し、計画的・長期的な視点に立った財政運営を行っていく。</a:t>
          </a:r>
        </a:p>
      </xdr:txBody>
    </xdr:sp>
    <xdr:clientData/>
  </xdr:twoCellAnchor>
  <xdr:oneCellAnchor>
    <xdr:from>
      <xdr:col>61</xdr:col>
      <xdr:colOff>6350</xdr:colOff>
      <xdr:row>10</xdr:row>
      <xdr:rowOff>63500</xdr:rowOff>
    </xdr:from>
    <xdr:ext cx="298543" cy="225703"/>
    <xdr:sp macro="" textlink="">
      <xdr:nvSpPr>
        <xdr:cNvPr id="418" name="テキスト ボックス 41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44154</xdr:rowOff>
    </xdr:to>
    <xdr:cxnSp macro="">
      <xdr:nvCxnSpPr>
        <xdr:cNvPr id="433" name="直線コネクタ 432"/>
        <xdr:cNvCxnSpPr/>
      </xdr:nvCxnSpPr>
      <xdr:spPr>
        <a:xfrm flipV="1">
          <a:off x="17018000" y="2370667"/>
          <a:ext cx="0" cy="14453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16231</xdr:rowOff>
    </xdr:from>
    <xdr:ext cx="762000" cy="259045"/>
    <xdr:sp macro="" textlink="">
      <xdr:nvSpPr>
        <xdr:cNvPr id="434" name="将来負担の状況最小値テキスト"/>
        <xdr:cNvSpPr txBox="1"/>
      </xdr:nvSpPr>
      <xdr:spPr>
        <a:xfrm>
          <a:off x="17106900" y="3788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44154</xdr:rowOff>
    </xdr:from>
    <xdr:to>
      <xdr:col>81</xdr:col>
      <xdr:colOff>133350</xdr:colOff>
      <xdr:row>22</xdr:row>
      <xdr:rowOff>44154</xdr:rowOff>
    </xdr:to>
    <xdr:cxnSp macro="">
      <xdr:nvCxnSpPr>
        <xdr:cNvPr id="435" name="直線コネクタ 434"/>
        <xdr:cNvCxnSpPr/>
      </xdr:nvCxnSpPr>
      <xdr:spPr>
        <a:xfrm>
          <a:off x="16929100" y="3816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6"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93531</xdr:rowOff>
    </xdr:from>
    <xdr:ext cx="762000" cy="259045"/>
    <xdr:sp macro="" textlink="">
      <xdr:nvSpPr>
        <xdr:cNvPr id="438" name="将来負担の状況平均値テキスト"/>
        <xdr:cNvSpPr txBox="1"/>
      </xdr:nvSpPr>
      <xdr:spPr>
        <a:xfrm>
          <a:off x="17106900" y="24938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121454</xdr:rowOff>
    </xdr:from>
    <xdr:to>
      <xdr:col>81</xdr:col>
      <xdr:colOff>95250</xdr:colOff>
      <xdr:row>15</xdr:row>
      <xdr:rowOff>51604</xdr:rowOff>
    </xdr:to>
    <xdr:sp macro="" textlink="">
      <xdr:nvSpPr>
        <xdr:cNvPr id="439" name="フローチャート: 判断 438"/>
        <xdr:cNvSpPr/>
      </xdr:nvSpPr>
      <xdr:spPr>
        <a:xfrm>
          <a:off x="16967200" y="252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111929</xdr:rowOff>
    </xdr:from>
    <xdr:to>
      <xdr:col>68</xdr:col>
      <xdr:colOff>152400</xdr:colOff>
      <xdr:row>15</xdr:row>
      <xdr:rowOff>90890</xdr:rowOff>
    </xdr:to>
    <xdr:cxnSp macro="">
      <xdr:nvCxnSpPr>
        <xdr:cNvPr id="440" name="直線コネクタ 439"/>
        <xdr:cNvCxnSpPr/>
      </xdr:nvCxnSpPr>
      <xdr:spPr>
        <a:xfrm flipV="1">
          <a:off x="13512800" y="2512229"/>
          <a:ext cx="889000" cy="15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124672</xdr:rowOff>
    </xdr:from>
    <xdr:to>
      <xdr:col>77</xdr:col>
      <xdr:colOff>95250</xdr:colOff>
      <xdr:row>15</xdr:row>
      <xdr:rowOff>54822</xdr:rowOff>
    </xdr:to>
    <xdr:sp macro="" textlink="">
      <xdr:nvSpPr>
        <xdr:cNvPr id="441" name="フローチャート: 判断 440"/>
        <xdr:cNvSpPr/>
      </xdr:nvSpPr>
      <xdr:spPr>
        <a:xfrm>
          <a:off x="161290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39599</xdr:rowOff>
    </xdr:from>
    <xdr:ext cx="736600" cy="259045"/>
    <xdr:sp macro="" textlink="">
      <xdr:nvSpPr>
        <xdr:cNvPr id="442" name="テキスト ボックス 441"/>
        <xdr:cNvSpPr txBox="1"/>
      </xdr:nvSpPr>
      <xdr:spPr>
        <a:xfrm>
          <a:off x="15798800" y="261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123063</xdr:rowOff>
    </xdr:from>
    <xdr:to>
      <xdr:col>73</xdr:col>
      <xdr:colOff>44450</xdr:colOff>
      <xdr:row>15</xdr:row>
      <xdr:rowOff>53213</xdr:rowOff>
    </xdr:to>
    <xdr:sp macro="" textlink="">
      <xdr:nvSpPr>
        <xdr:cNvPr id="443" name="フローチャート: 判断 442"/>
        <xdr:cNvSpPr/>
      </xdr:nvSpPr>
      <xdr:spPr>
        <a:xfrm>
          <a:off x="15240000" y="252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63390</xdr:rowOff>
    </xdr:from>
    <xdr:ext cx="762000" cy="259045"/>
    <xdr:sp macro="" textlink="">
      <xdr:nvSpPr>
        <xdr:cNvPr id="444" name="テキスト ボックス 443"/>
        <xdr:cNvSpPr txBox="1"/>
      </xdr:nvSpPr>
      <xdr:spPr>
        <a:xfrm>
          <a:off x="14909800" y="229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171323</xdr:rowOff>
    </xdr:from>
    <xdr:to>
      <xdr:col>68</xdr:col>
      <xdr:colOff>203200</xdr:colOff>
      <xdr:row>15</xdr:row>
      <xdr:rowOff>101473</xdr:rowOff>
    </xdr:to>
    <xdr:sp macro="" textlink="">
      <xdr:nvSpPr>
        <xdr:cNvPr id="445" name="フローチャート: 判断 444"/>
        <xdr:cNvSpPr/>
      </xdr:nvSpPr>
      <xdr:spPr>
        <a:xfrm>
          <a:off x="14351000" y="257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86250</xdr:rowOff>
    </xdr:from>
    <xdr:ext cx="762000" cy="259045"/>
    <xdr:sp macro="" textlink="">
      <xdr:nvSpPr>
        <xdr:cNvPr id="446" name="テキスト ボックス 445"/>
        <xdr:cNvSpPr txBox="1"/>
      </xdr:nvSpPr>
      <xdr:spPr>
        <a:xfrm>
          <a:off x="14020800" y="2658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14351</xdr:rowOff>
    </xdr:from>
    <xdr:to>
      <xdr:col>64</xdr:col>
      <xdr:colOff>152400</xdr:colOff>
      <xdr:row>15</xdr:row>
      <xdr:rowOff>115951</xdr:rowOff>
    </xdr:to>
    <xdr:sp macro="" textlink="">
      <xdr:nvSpPr>
        <xdr:cNvPr id="447" name="フローチャート: 判断 446"/>
        <xdr:cNvSpPr/>
      </xdr:nvSpPr>
      <xdr:spPr>
        <a:xfrm>
          <a:off x="13462000" y="258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126128</xdr:rowOff>
    </xdr:from>
    <xdr:ext cx="762000" cy="259045"/>
    <xdr:sp macro="" textlink="">
      <xdr:nvSpPr>
        <xdr:cNvPr id="448" name="テキスト ボックス 447"/>
        <xdr:cNvSpPr txBox="1"/>
      </xdr:nvSpPr>
      <xdr:spPr>
        <a:xfrm>
          <a:off x="13131800" y="2354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106299</xdr:rowOff>
    </xdr:from>
    <xdr:to>
      <xdr:col>77</xdr:col>
      <xdr:colOff>95250</xdr:colOff>
      <xdr:row>14</xdr:row>
      <xdr:rowOff>36449</xdr:rowOff>
    </xdr:to>
    <xdr:sp macro="" textlink="">
      <xdr:nvSpPr>
        <xdr:cNvPr id="454" name="楕円 453"/>
        <xdr:cNvSpPr/>
      </xdr:nvSpPr>
      <xdr:spPr>
        <a:xfrm>
          <a:off x="16129000" y="233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46626</xdr:rowOff>
    </xdr:from>
    <xdr:ext cx="736600" cy="259045"/>
    <xdr:sp macro="" textlink="">
      <xdr:nvSpPr>
        <xdr:cNvPr id="455" name="テキスト ボックス 454"/>
        <xdr:cNvSpPr txBox="1"/>
      </xdr:nvSpPr>
      <xdr:spPr>
        <a:xfrm>
          <a:off x="15798800" y="21040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61129</xdr:rowOff>
    </xdr:from>
    <xdr:to>
      <xdr:col>68</xdr:col>
      <xdr:colOff>203200</xdr:colOff>
      <xdr:row>14</xdr:row>
      <xdr:rowOff>162729</xdr:rowOff>
    </xdr:to>
    <xdr:sp macro="" textlink="">
      <xdr:nvSpPr>
        <xdr:cNvPr id="456" name="楕円 455"/>
        <xdr:cNvSpPr/>
      </xdr:nvSpPr>
      <xdr:spPr>
        <a:xfrm>
          <a:off x="14351000" y="246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1456</xdr:rowOff>
    </xdr:from>
    <xdr:ext cx="762000" cy="259045"/>
    <xdr:sp macro="" textlink="">
      <xdr:nvSpPr>
        <xdr:cNvPr id="457" name="テキスト ボックス 456"/>
        <xdr:cNvSpPr txBox="1"/>
      </xdr:nvSpPr>
      <xdr:spPr>
        <a:xfrm>
          <a:off x="14020800" y="2230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40090</xdr:rowOff>
    </xdr:from>
    <xdr:to>
      <xdr:col>64</xdr:col>
      <xdr:colOff>152400</xdr:colOff>
      <xdr:row>15</xdr:row>
      <xdr:rowOff>141690</xdr:rowOff>
    </xdr:to>
    <xdr:sp macro="" textlink="">
      <xdr:nvSpPr>
        <xdr:cNvPr id="458" name="楕円 457"/>
        <xdr:cNvSpPr/>
      </xdr:nvSpPr>
      <xdr:spPr>
        <a:xfrm>
          <a:off x="13462000" y="261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126467</xdr:rowOff>
    </xdr:from>
    <xdr:ext cx="762000" cy="259045"/>
    <xdr:sp macro="" textlink="">
      <xdr:nvSpPr>
        <xdr:cNvPr id="459" name="テキスト ボックス 458"/>
        <xdr:cNvSpPr txBox="1"/>
      </xdr:nvSpPr>
      <xdr:spPr>
        <a:xfrm>
          <a:off x="13131800" y="269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57,921
57,205
103.58
33,045,877
31,294,346
1,520,926
15,376,760
20,729,109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ポイント上昇し、類似団体平均を上回っている。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会計年度任用職員制度の施行により、会計年度任用職員報酬が人件費に計上されたことが、前年度からの増加の主な要因である。類似団体平均より依然として高い状態が続いている要因としては、消防・高等学校の直営実施等で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人当たりの職員数が多いことが挙げられる。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113284</xdr:rowOff>
    </xdr:from>
    <xdr:to>
      <xdr:col>24</xdr:col>
      <xdr:colOff>25400</xdr:colOff>
      <xdr:row>41</xdr:row>
      <xdr:rowOff>124714</xdr:rowOff>
    </xdr:to>
    <xdr:cxnSp macro="">
      <xdr:nvCxnSpPr>
        <xdr:cNvPr id="59" name="直線コネクタ 58"/>
        <xdr:cNvCxnSpPr/>
      </xdr:nvCxnSpPr>
      <xdr:spPr>
        <a:xfrm flipV="1">
          <a:off x="4826000" y="5599684"/>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96791</xdr:rowOff>
    </xdr:from>
    <xdr:ext cx="762000" cy="259045"/>
    <xdr:sp macro="" textlink="">
      <xdr:nvSpPr>
        <xdr:cNvPr id="60" name="人件費最小値テキスト"/>
        <xdr:cNvSpPr txBox="1"/>
      </xdr:nvSpPr>
      <xdr:spPr>
        <a:xfrm>
          <a:off x="4914900" y="7126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124714</xdr:rowOff>
    </xdr:from>
    <xdr:to>
      <xdr:col>24</xdr:col>
      <xdr:colOff>114300</xdr:colOff>
      <xdr:row>41</xdr:row>
      <xdr:rowOff>124714</xdr:rowOff>
    </xdr:to>
    <xdr:cxnSp macro="">
      <xdr:nvCxnSpPr>
        <xdr:cNvPr id="61" name="直線コネクタ 60"/>
        <xdr:cNvCxnSpPr/>
      </xdr:nvCxnSpPr>
      <xdr:spPr>
        <a:xfrm>
          <a:off x="4737100" y="715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28211</xdr:rowOff>
    </xdr:from>
    <xdr:ext cx="762000" cy="259045"/>
    <xdr:sp macro="" textlink="">
      <xdr:nvSpPr>
        <xdr:cNvPr id="62" name="人件費最大値テキスト"/>
        <xdr:cNvSpPr txBox="1"/>
      </xdr:nvSpPr>
      <xdr:spPr>
        <a:xfrm>
          <a:off x="4914900" y="5343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113284</xdr:rowOff>
    </xdr:from>
    <xdr:to>
      <xdr:col>24</xdr:col>
      <xdr:colOff>114300</xdr:colOff>
      <xdr:row>32</xdr:row>
      <xdr:rowOff>113284</xdr:rowOff>
    </xdr:to>
    <xdr:cxnSp macro="">
      <xdr:nvCxnSpPr>
        <xdr:cNvPr id="63" name="直線コネクタ 62"/>
        <xdr:cNvCxnSpPr/>
      </xdr:nvCxnSpPr>
      <xdr:spPr>
        <a:xfrm>
          <a:off x="4737100" y="5599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51562</xdr:rowOff>
    </xdr:from>
    <xdr:to>
      <xdr:col>24</xdr:col>
      <xdr:colOff>25400</xdr:colOff>
      <xdr:row>39</xdr:row>
      <xdr:rowOff>56134</xdr:rowOff>
    </xdr:to>
    <xdr:cxnSp macro="">
      <xdr:nvCxnSpPr>
        <xdr:cNvPr id="64" name="直線コネクタ 63"/>
        <xdr:cNvCxnSpPr/>
      </xdr:nvCxnSpPr>
      <xdr:spPr>
        <a:xfrm>
          <a:off x="3987800" y="6395212"/>
          <a:ext cx="8382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168165</xdr:rowOff>
    </xdr:from>
    <xdr:ext cx="762000" cy="259045"/>
    <xdr:sp macro="" textlink="">
      <xdr:nvSpPr>
        <xdr:cNvPr id="65" name="人件費平均値テキスト"/>
        <xdr:cNvSpPr txBox="1"/>
      </xdr:nvSpPr>
      <xdr:spPr>
        <a:xfrm>
          <a:off x="4914900" y="5997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151638</xdr:rowOff>
    </xdr:from>
    <xdr:to>
      <xdr:col>24</xdr:col>
      <xdr:colOff>76200</xdr:colOff>
      <xdr:row>36</xdr:row>
      <xdr:rowOff>81788</xdr:rowOff>
    </xdr:to>
    <xdr:sp macro="" textlink="">
      <xdr:nvSpPr>
        <xdr:cNvPr id="66" name="フローチャート: 判断 65"/>
        <xdr:cNvSpPr/>
      </xdr:nvSpPr>
      <xdr:spPr>
        <a:xfrm>
          <a:off x="47752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51562</xdr:rowOff>
    </xdr:from>
    <xdr:to>
      <xdr:col>19</xdr:col>
      <xdr:colOff>187325</xdr:colOff>
      <xdr:row>38</xdr:row>
      <xdr:rowOff>8128</xdr:rowOff>
    </xdr:to>
    <xdr:cxnSp macro="">
      <xdr:nvCxnSpPr>
        <xdr:cNvPr id="67" name="直線コネクタ 66"/>
        <xdr:cNvCxnSpPr/>
      </xdr:nvCxnSpPr>
      <xdr:spPr>
        <a:xfrm flipV="1">
          <a:off x="3098800" y="639521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94488</xdr:rowOff>
    </xdr:from>
    <xdr:to>
      <xdr:col>20</xdr:col>
      <xdr:colOff>38100</xdr:colOff>
      <xdr:row>35</xdr:row>
      <xdr:rowOff>24638</xdr:rowOff>
    </xdr:to>
    <xdr:sp macro="" textlink="">
      <xdr:nvSpPr>
        <xdr:cNvPr id="68" name="フローチャート: 判断 67"/>
        <xdr:cNvSpPr/>
      </xdr:nvSpPr>
      <xdr:spPr>
        <a:xfrm>
          <a:off x="3937000" y="592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34815</xdr:rowOff>
    </xdr:from>
    <xdr:ext cx="736600" cy="259045"/>
    <xdr:sp macro="" textlink="">
      <xdr:nvSpPr>
        <xdr:cNvPr id="69" name="テキスト ボックス 68"/>
        <xdr:cNvSpPr txBox="1"/>
      </xdr:nvSpPr>
      <xdr:spPr>
        <a:xfrm>
          <a:off x="3606800" y="5692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8128</xdr:rowOff>
    </xdr:from>
    <xdr:to>
      <xdr:col>15</xdr:col>
      <xdr:colOff>98425</xdr:colOff>
      <xdr:row>38</xdr:row>
      <xdr:rowOff>17272</xdr:rowOff>
    </xdr:to>
    <xdr:cxnSp macro="">
      <xdr:nvCxnSpPr>
        <xdr:cNvPr id="70" name="直線コネクタ 69"/>
        <xdr:cNvCxnSpPr/>
      </xdr:nvCxnSpPr>
      <xdr:spPr>
        <a:xfrm flipV="1">
          <a:off x="2209800" y="65232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94488</xdr:rowOff>
    </xdr:from>
    <xdr:to>
      <xdr:col>15</xdr:col>
      <xdr:colOff>149225</xdr:colOff>
      <xdr:row>35</xdr:row>
      <xdr:rowOff>24638</xdr:rowOff>
    </xdr:to>
    <xdr:sp macro="" textlink="">
      <xdr:nvSpPr>
        <xdr:cNvPr id="71" name="フローチャート: 判断 70"/>
        <xdr:cNvSpPr/>
      </xdr:nvSpPr>
      <xdr:spPr>
        <a:xfrm>
          <a:off x="3048000" y="592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34815</xdr:rowOff>
    </xdr:from>
    <xdr:ext cx="762000" cy="259045"/>
    <xdr:sp macro="" textlink="">
      <xdr:nvSpPr>
        <xdr:cNvPr id="72" name="テキスト ボックス 71"/>
        <xdr:cNvSpPr txBox="1"/>
      </xdr:nvSpPr>
      <xdr:spPr>
        <a:xfrm>
          <a:off x="2717800" y="569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17272</xdr:rowOff>
    </xdr:from>
    <xdr:to>
      <xdr:col>11</xdr:col>
      <xdr:colOff>9525</xdr:colOff>
      <xdr:row>38</xdr:row>
      <xdr:rowOff>145288</xdr:rowOff>
    </xdr:to>
    <xdr:cxnSp macro="">
      <xdr:nvCxnSpPr>
        <xdr:cNvPr id="73" name="直線コネクタ 72"/>
        <xdr:cNvCxnSpPr/>
      </xdr:nvCxnSpPr>
      <xdr:spPr>
        <a:xfrm flipV="1">
          <a:off x="1320800" y="653237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94488</xdr:rowOff>
    </xdr:from>
    <xdr:to>
      <xdr:col>11</xdr:col>
      <xdr:colOff>60325</xdr:colOff>
      <xdr:row>35</xdr:row>
      <xdr:rowOff>24638</xdr:rowOff>
    </xdr:to>
    <xdr:sp macro="" textlink="">
      <xdr:nvSpPr>
        <xdr:cNvPr id="74" name="フローチャート: 判断 73"/>
        <xdr:cNvSpPr/>
      </xdr:nvSpPr>
      <xdr:spPr>
        <a:xfrm>
          <a:off x="2159000" y="592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34815</xdr:rowOff>
    </xdr:from>
    <xdr:ext cx="762000" cy="259045"/>
    <xdr:sp macro="" textlink="">
      <xdr:nvSpPr>
        <xdr:cNvPr id="75" name="テキスト ボックス 74"/>
        <xdr:cNvSpPr txBox="1"/>
      </xdr:nvSpPr>
      <xdr:spPr>
        <a:xfrm>
          <a:off x="1828800" y="569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121920</xdr:rowOff>
    </xdr:from>
    <xdr:to>
      <xdr:col>6</xdr:col>
      <xdr:colOff>171450</xdr:colOff>
      <xdr:row>35</xdr:row>
      <xdr:rowOff>52070</xdr:rowOff>
    </xdr:to>
    <xdr:sp macro="" textlink="">
      <xdr:nvSpPr>
        <xdr:cNvPr id="76" name="フローチャート: 判断 75"/>
        <xdr:cNvSpPr/>
      </xdr:nvSpPr>
      <xdr:spPr>
        <a:xfrm>
          <a:off x="1270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62247</xdr:rowOff>
    </xdr:from>
    <xdr:ext cx="762000" cy="259045"/>
    <xdr:sp macro="" textlink="">
      <xdr:nvSpPr>
        <xdr:cNvPr id="77" name="テキスト ボックス 76"/>
        <xdr:cNvSpPr txBox="1"/>
      </xdr:nvSpPr>
      <xdr:spPr>
        <a:xfrm>
          <a:off x="939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5334</xdr:rowOff>
    </xdr:from>
    <xdr:to>
      <xdr:col>24</xdr:col>
      <xdr:colOff>76200</xdr:colOff>
      <xdr:row>39</xdr:row>
      <xdr:rowOff>106934</xdr:rowOff>
    </xdr:to>
    <xdr:sp macro="" textlink="">
      <xdr:nvSpPr>
        <xdr:cNvPr id="83" name="楕円 82"/>
        <xdr:cNvSpPr/>
      </xdr:nvSpPr>
      <xdr:spPr>
        <a:xfrm>
          <a:off x="47752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148861</xdr:rowOff>
    </xdr:from>
    <xdr:ext cx="762000" cy="259045"/>
    <xdr:sp macro="" textlink="">
      <xdr:nvSpPr>
        <xdr:cNvPr id="84" name="人件費該当値テキスト"/>
        <xdr:cNvSpPr txBox="1"/>
      </xdr:nvSpPr>
      <xdr:spPr>
        <a:xfrm>
          <a:off x="4914900" y="666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762</xdr:rowOff>
    </xdr:from>
    <xdr:to>
      <xdr:col>20</xdr:col>
      <xdr:colOff>38100</xdr:colOff>
      <xdr:row>37</xdr:row>
      <xdr:rowOff>102362</xdr:rowOff>
    </xdr:to>
    <xdr:sp macro="" textlink="">
      <xdr:nvSpPr>
        <xdr:cNvPr id="85" name="楕円 84"/>
        <xdr:cNvSpPr/>
      </xdr:nvSpPr>
      <xdr:spPr>
        <a:xfrm>
          <a:off x="3937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87139</xdr:rowOff>
    </xdr:from>
    <xdr:ext cx="736600" cy="259045"/>
    <xdr:sp macro="" textlink="">
      <xdr:nvSpPr>
        <xdr:cNvPr id="86" name="テキスト ボックス 85"/>
        <xdr:cNvSpPr txBox="1"/>
      </xdr:nvSpPr>
      <xdr:spPr>
        <a:xfrm>
          <a:off x="3606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128778</xdr:rowOff>
    </xdr:from>
    <xdr:to>
      <xdr:col>15</xdr:col>
      <xdr:colOff>149225</xdr:colOff>
      <xdr:row>38</xdr:row>
      <xdr:rowOff>58928</xdr:rowOff>
    </xdr:to>
    <xdr:sp macro="" textlink="">
      <xdr:nvSpPr>
        <xdr:cNvPr id="87" name="楕円 86"/>
        <xdr:cNvSpPr/>
      </xdr:nvSpPr>
      <xdr:spPr>
        <a:xfrm>
          <a:off x="3048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43705</xdr:rowOff>
    </xdr:from>
    <xdr:ext cx="762000" cy="259045"/>
    <xdr:sp macro="" textlink="">
      <xdr:nvSpPr>
        <xdr:cNvPr id="88" name="テキスト ボックス 87"/>
        <xdr:cNvSpPr txBox="1"/>
      </xdr:nvSpPr>
      <xdr:spPr>
        <a:xfrm>
          <a:off x="2717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137922</xdr:rowOff>
    </xdr:from>
    <xdr:to>
      <xdr:col>11</xdr:col>
      <xdr:colOff>60325</xdr:colOff>
      <xdr:row>38</xdr:row>
      <xdr:rowOff>68072</xdr:rowOff>
    </xdr:to>
    <xdr:sp macro="" textlink="">
      <xdr:nvSpPr>
        <xdr:cNvPr id="89" name="楕円 88"/>
        <xdr:cNvSpPr/>
      </xdr:nvSpPr>
      <xdr:spPr>
        <a:xfrm>
          <a:off x="2159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52849</xdr:rowOff>
    </xdr:from>
    <xdr:ext cx="762000" cy="259045"/>
    <xdr:sp macro="" textlink="">
      <xdr:nvSpPr>
        <xdr:cNvPr id="90" name="テキスト ボックス 89"/>
        <xdr:cNvSpPr txBox="1"/>
      </xdr:nvSpPr>
      <xdr:spPr>
        <a:xfrm>
          <a:off x="1828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94488</xdr:rowOff>
    </xdr:from>
    <xdr:to>
      <xdr:col>6</xdr:col>
      <xdr:colOff>171450</xdr:colOff>
      <xdr:row>39</xdr:row>
      <xdr:rowOff>24638</xdr:rowOff>
    </xdr:to>
    <xdr:sp macro="" textlink="">
      <xdr:nvSpPr>
        <xdr:cNvPr id="91" name="楕円 90"/>
        <xdr:cNvSpPr/>
      </xdr:nvSpPr>
      <xdr:spPr>
        <a:xfrm>
          <a:off x="1270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9415</xdr:rowOff>
    </xdr:from>
    <xdr:ext cx="762000" cy="259045"/>
    <xdr:sp macro="" textlink="">
      <xdr:nvSpPr>
        <xdr:cNvPr id="92" name="テキスト ボックス 91"/>
        <xdr:cNvSpPr txBox="1"/>
      </xdr:nvSpPr>
      <xdr:spPr>
        <a:xfrm>
          <a:off x="939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賃金として計上されていた会計年度任用職員報酬が人件費へ計上されるようになったことに伴い、前年度と比較して</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類似団体平均も下回っていることから、今後とも引き続き、施設の統廃合、事務事業の見直しによる効率的な執行に努める。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20</xdr:row>
      <xdr:rowOff>165100</xdr:rowOff>
    </xdr:to>
    <xdr:cxnSp macro="">
      <xdr:nvCxnSpPr>
        <xdr:cNvPr id="120" name="直線コネクタ 119"/>
        <xdr:cNvCxnSpPr/>
      </xdr:nvCxnSpPr>
      <xdr:spPr>
        <a:xfrm flipV="1">
          <a:off x="16510000" y="24511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1" name="物件費最小値テキスト"/>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2" name="直線コネクタ 121"/>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3" name="物件費最大値テキスト"/>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4" name="直線コネクタ 123"/>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157480</xdr:rowOff>
    </xdr:from>
    <xdr:to>
      <xdr:col>82</xdr:col>
      <xdr:colOff>107950</xdr:colOff>
      <xdr:row>17</xdr:row>
      <xdr:rowOff>107950</xdr:rowOff>
    </xdr:to>
    <xdr:cxnSp macro="">
      <xdr:nvCxnSpPr>
        <xdr:cNvPr id="125" name="直線コネクタ 124"/>
        <xdr:cNvCxnSpPr/>
      </xdr:nvCxnSpPr>
      <xdr:spPr>
        <a:xfrm flipV="1">
          <a:off x="15671800" y="29006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36847</xdr:rowOff>
    </xdr:from>
    <xdr:ext cx="762000" cy="259045"/>
    <xdr:sp macro="" textlink="">
      <xdr:nvSpPr>
        <xdr:cNvPr id="126" name="物件費平均値テキスト"/>
        <xdr:cNvSpPr txBox="1"/>
      </xdr:nvSpPr>
      <xdr:spPr>
        <a:xfrm>
          <a:off x="16598900" y="295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27" name="フローチャート: 判断 126"/>
        <xdr:cNvSpPr/>
      </xdr:nvSpPr>
      <xdr:spPr>
        <a:xfrm>
          <a:off x="164592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107950</xdr:rowOff>
    </xdr:from>
    <xdr:to>
      <xdr:col>78</xdr:col>
      <xdr:colOff>69850</xdr:colOff>
      <xdr:row>17</xdr:row>
      <xdr:rowOff>153670</xdr:rowOff>
    </xdr:to>
    <xdr:cxnSp macro="">
      <xdr:nvCxnSpPr>
        <xdr:cNvPr id="128" name="直線コネクタ 127"/>
        <xdr:cNvCxnSpPr/>
      </xdr:nvCxnSpPr>
      <xdr:spPr>
        <a:xfrm flipV="1">
          <a:off x="14782800" y="30226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148590</xdr:rowOff>
    </xdr:from>
    <xdr:to>
      <xdr:col>78</xdr:col>
      <xdr:colOff>120650</xdr:colOff>
      <xdr:row>18</xdr:row>
      <xdr:rowOff>78740</xdr:rowOff>
    </xdr:to>
    <xdr:sp macro="" textlink="">
      <xdr:nvSpPr>
        <xdr:cNvPr id="129" name="フローチャート: 判断 128"/>
        <xdr:cNvSpPr/>
      </xdr:nvSpPr>
      <xdr:spPr>
        <a:xfrm>
          <a:off x="15621000" y="306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63517</xdr:rowOff>
    </xdr:from>
    <xdr:ext cx="736600" cy="259045"/>
    <xdr:sp macro="" textlink="">
      <xdr:nvSpPr>
        <xdr:cNvPr id="130" name="テキスト ボックス 129"/>
        <xdr:cNvSpPr txBox="1"/>
      </xdr:nvSpPr>
      <xdr:spPr>
        <a:xfrm>
          <a:off x="15290800" y="314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123190</xdr:rowOff>
    </xdr:from>
    <xdr:to>
      <xdr:col>73</xdr:col>
      <xdr:colOff>180975</xdr:colOff>
      <xdr:row>17</xdr:row>
      <xdr:rowOff>153670</xdr:rowOff>
    </xdr:to>
    <xdr:cxnSp macro="">
      <xdr:nvCxnSpPr>
        <xdr:cNvPr id="131" name="直線コネクタ 130"/>
        <xdr:cNvCxnSpPr/>
      </xdr:nvCxnSpPr>
      <xdr:spPr>
        <a:xfrm>
          <a:off x="13893800" y="30378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118110</xdr:rowOff>
    </xdr:from>
    <xdr:to>
      <xdr:col>74</xdr:col>
      <xdr:colOff>31750</xdr:colOff>
      <xdr:row>18</xdr:row>
      <xdr:rowOff>48260</xdr:rowOff>
    </xdr:to>
    <xdr:sp macro="" textlink="">
      <xdr:nvSpPr>
        <xdr:cNvPr id="132" name="フローチャート: 判断 131"/>
        <xdr:cNvSpPr/>
      </xdr:nvSpPr>
      <xdr:spPr>
        <a:xfrm>
          <a:off x="14732000" y="303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33037</xdr:rowOff>
    </xdr:from>
    <xdr:ext cx="762000" cy="259045"/>
    <xdr:sp macro="" textlink="">
      <xdr:nvSpPr>
        <xdr:cNvPr id="133" name="テキスト ボックス 132"/>
        <xdr:cNvSpPr txBox="1"/>
      </xdr:nvSpPr>
      <xdr:spPr>
        <a:xfrm>
          <a:off x="14401800" y="311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123190</xdr:rowOff>
    </xdr:from>
    <xdr:to>
      <xdr:col>69</xdr:col>
      <xdr:colOff>92075</xdr:colOff>
      <xdr:row>17</xdr:row>
      <xdr:rowOff>130810</xdr:rowOff>
    </xdr:to>
    <xdr:cxnSp macro="">
      <xdr:nvCxnSpPr>
        <xdr:cNvPr id="134" name="直線コネクタ 133"/>
        <xdr:cNvCxnSpPr/>
      </xdr:nvCxnSpPr>
      <xdr:spPr>
        <a:xfrm flipV="1">
          <a:off x="13004800" y="3037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102870</xdr:rowOff>
    </xdr:from>
    <xdr:to>
      <xdr:col>69</xdr:col>
      <xdr:colOff>142875</xdr:colOff>
      <xdr:row>18</xdr:row>
      <xdr:rowOff>33020</xdr:rowOff>
    </xdr:to>
    <xdr:sp macro="" textlink="">
      <xdr:nvSpPr>
        <xdr:cNvPr id="135" name="フローチャート: 判断 134"/>
        <xdr:cNvSpPr/>
      </xdr:nvSpPr>
      <xdr:spPr>
        <a:xfrm>
          <a:off x="138430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17797</xdr:rowOff>
    </xdr:from>
    <xdr:ext cx="762000" cy="259045"/>
    <xdr:sp macro="" textlink="">
      <xdr:nvSpPr>
        <xdr:cNvPr id="136" name="テキスト ボックス 135"/>
        <xdr:cNvSpPr txBox="1"/>
      </xdr:nvSpPr>
      <xdr:spPr>
        <a:xfrm>
          <a:off x="135128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87630</xdr:rowOff>
    </xdr:from>
    <xdr:to>
      <xdr:col>65</xdr:col>
      <xdr:colOff>53975</xdr:colOff>
      <xdr:row>18</xdr:row>
      <xdr:rowOff>17780</xdr:rowOff>
    </xdr:to>
    <xdr:sp macro="" textlink="">
      <xdr:nvSpPr>
        <xdr:cNvPr id="137" name="フローチャート: 判断 136"/>
        <xdr:cNvSpPr/>
      </xdr:nvSpPr>
      <xdr:spPr>
        <a:xfrm>
          <a:off x="12954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2557</xdr:rowOff>
    </xdr:from>
    <xdr:ext cx="762000" cy="259045"/>
    <xdr:sp macro="" textlink="">
      <xdr:nvSpPr>
        <xdr:cNvPr id="138" name="テキスト ボックス 137"/>
        <xdr:cNvSpPr txBox="1"/>
      </xdr:nvSpPr>
      <xdr:spPr>
        <a:xfrm>
          <a:off x="12623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106680</xdr:rowOff>
    </xdr:from>
    <xdr:to>
      <xdr:col>82</xdr:col>
      <xdr:colOff>158750</xdr:colOff>
      <xdr:row>17</xdr:row>
      <xdr:rowOff>36830</xdr:rowOff>
    </xdr:to>
    <xdr:sp macro="" textlink="">
      <xdr:nvSpPr>
        <xdr:cNvPr id="144" name="楕円 143"/>
        <xdr:cNvSpPr/>
      </xdr:nvSpPr>
      <xdr:spPr>
        <a:xfrm>
          <a:off x="164592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123207</xdr:rowOff>
    </xdr:from>
    <xdr:ext cx="762000" cy="259045"/>
    <xdr:sp macro="" textlink="">
      <xdr:nvSpPr>
        <xdr:cNvPr id="145" name="物件費該当値テキスト"/>
        <xdr:cNvSpPr txBox="1"/>
      </xdr:nvSpPr>
      <xdr:spPr>
        <a:xfrm>
          <a:off x="165989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57150</xdr:rowOff>
    </xdr:from>
    <xdr:to>
      <xdr:col>78</xdr:col>
      <xdr:colOff>120650</xdr:colOff>
      <xdr:row>17</xdr:row>
      <xdr:rowOff>158750</xdr:rowOff>
    </xdr:to>
    <xdr:sp macro="" textlink="">
      <xdr:nvSpPr>
        <xdr:cNvPr id="146" name="楕円 145"/>
        <xdr:cNvSpPr/>
      </xdr:nvSpPr>
      <xdr:spPr>
        <a:xfrm>
          <a:off x="15621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168927</xdr:rowOff>
    </xdr:from>
    <xdr:ext cx="736600" cy="259045"/>
    <xdr:sp macro="" textlink="">
      <xdr:nvSpPr>
        <xdr:cNvPr id="147" name="テキスト ボックス 146"/>
        <xdr:cNvSpPr txBox="1"/>
      </xdr:nvSpPr>
      <xdr:spPr>
        <a:xfrm>
          <a:off x="15290800" y="274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102870</xdr:rowOff>
    </xdr:from>
    <xdr:to>
      <xdr:col>74</xdr:col>
      <xdr:colOff>31750</xdr:colOff>
      <xdr:row>18</xdr:row>
      <xdr:rowOff>33020</xdr:rowOff>
    </xdr:to>
    <xdr:sp macro="" textlink="">
      <xdr:nvSpPr>
        <xdr:cNvPr id="148" name="楕円 147"/>
        <xdr:cNvSpPr/>
      </xdr:nvSpPr>
      <xdr:spPr>
        <a:xfrm>
          <a:off x="147320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43197</xdr:rowOff>
    </xdr:from>
    <xdr:ext cx="762000" cy="259045"/>
    <xdr:sp macro="" textlink="">
      <xdr:nvSpPr>
        <xdr:cNvPr id="149" name="テキスト ボックス 148"/>
        <xdr:cNvSpPr txBox="1"/>
      </xdr:nvSpPr>
      <xdr:spPr>
        <a:xfrm>
          <a:off x="14401800" y="278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72390</xdr:rowOff>
    </xdr:from>
    <xdr:to>
      <xdr:col>69</xdr:col>
      <xdr:colOff>142875</xdr:colOff>
      <xdr:row>18</xdr:row>
      <xdr:rowOff>2540</xdr:rowOff>
    </xdr:to>
    <xdr:sp macro="" textlink="">
      <xdr:nvSpPr>
        <xdr:cNvPr id="150" name="楕円 149"/>
        <xdr:cNvSpPr/>
      </xdr:nvSpPr>
      <xdr:spPr>
        <a:xfrm>
          <a:off x="13843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12717</xdr:rowOff>
    </xdr:from>
    <xdr:ext cx="762000" cy="259045"/>
    <xdr:sp macro="" textlink="">
      <xdr:nvSpPr>
        <xdr:cNvPr id="151" name="テキスト ボックス 150"/>
        <xdr:cNvSpPr txBox="1"/>
      </xdr:nvSpPr>
      <xdr:spPr>
        <a:xfrm>
          <a:off x="13512800" y="275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80010</xdr:rowOff>
    </xdr:from>
    <xdr:to>
      <xdr:col>65</xdr:col>
      <xdr:colOff>53975</xdr:colOff>
      <xdr:row>18</xdr:row>
      <xdr:rowOff>10160</xdr:rowOff>
    </xdr:to>
    <xdr:sp macro="" textlink="">
      <xdr:nvSpPr>
        <xdr:cNvPr id="152" name="楕円 151"/>
        <xdr:cNvSpPr/>
      </xdr:nvSpPr>
      <xdr:spPr>
        <a:xfrm>
          <a:off x="12954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20337</xdr:rowOff>
    </xdr:from>
    <xdr:ext cx="762000" cy="259045"/>
    <xdr:sp macro="" textlink="">
      <xdr:nvSpPr>
        <xdr:cNvPr id="153" name="テキスト ボックス 152"/>
        <xdr:cNvSpPr txBox="1"/>
      </xdr:nvSpPr>
      <xdr:spPr>
        <a:xfrm>
          <a:off x="12623800" y="276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育園の臨時職員が会計年度任用職員になったことによる影響や、障害福祉サービス等給付事業が減少したことが要因であるが、少子高齢化によるニーズは年々高まっていることから、今後緩やかに増加していくことが見込まれる。</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67128</xdr:rowOff>
    </xdr:from>
    <xdr:to>
      <xdr:col>24</xdr:col>
      <xdr:colOff>25400</xdr:colOff>
      <xdr:row>61</xdr:row>
      <xdr:rowOff>80735</xdr:rowOff>
    </xdr:to>
    <xdr:cxnSp macro="">
      <xdr:nvCxnSpPr>
        <xdr:cNvPr id="183" name="直線コネクタ 182"/>
        <xdr:cNvCxnSpPr/>
      </xdr:nvCxnSpPr>
      <xdr:spPr>
        <a:xfrm flipV="1">
          <a:off x="4826000" y="8982528"/>
          <a:ext cx="0" cy="155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52812</xdr:rowOff>
    </xdr:from>
    <xdr:ext cx="762000" cy="259045"/>
    <xdr:sp macro="" textlink="">
      <xdr:nvSpPr>
        <xdr:cNvPr id="184" name="扶助費最小値テキスト"/>
        <xdr:cNvSpPr txBox="1"/>
      </xdr:nvSpPr>
      <xdr:spPr>
        <a:xfrm>
          <a:off x="4914900" y="10511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80735</xdr:rowOff>
    </xdr:from>
    <xdr:to>
      <xdr:col>24</xdr:col>
      <xdr:colOff>114300</xdr:colOff>
      <xdr:row>61</xdr:row>
      <xdr:rowOff>80735</xdr:rowOff>
    </xdr:to>
    <xdr:cxnSp macro="">
      <xdr:nvCxnSpPr>
        <xdr:cNvPr id="185" name="直線コネクタ 184"/>
        <xdr:cNvCxnSpPr/>
      </xdr:nvCxnSpPr>
      <xdr:spPr>
        <a:xfrm>
          <a:off x="4737100" y="10539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153505</xdr:rowOff>
    </xdr:from>
    <xdr:ext cx="762000" cy="259045"/>
    <xdr:sp macro="" textlink="">
      <xdr:nvSpPr>
        <xdr:cNvPr id="186" name="扶助費最大値テキスト"/>
        <xdr:cNvSpPr txBox="1"/>
      </xdr:nvSpPr>
      <xdr:spPr>
        <a:xfrm>
          <a:off x="4914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67128</xdr:rowOff>
    </xdr:from>
    <xdr:to>
      <xdr:col>24</xdr:col>
      <xdr:colOff>114300</xdr:colOff>
      <xdr:row>52</xdr:row>
      <xdr:rowOff>67128</xdr:rowOff>
    </xdr:to>
    <xdr:cxnSp macro="">
      <xdr:nvCxnSpPr>
        <xdr:cNvPr id="187" name="直線コネクタ 186"/>
        <xdr:cNvCxnSpPr/>
      </xdr:nvCxnSpPr>
      <xdr:spPr>
        <a:xfrm>
          <a:off x="4737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55</xdr:row>
      <xdr:rowOff>107950</xdr:rowOff>
    </xdr:to>
    <xdr:cxnSp macro="">
      <xdr:nvCxnSpPr>
        <xdr:cNvPr id="188" name="直線コネクタ 187"/>
        <xdr:cNvCxnSpPr/>
      </xdr:nvCxnSpPr>
      <xdr:spPr>
        <a:xfrm flipV="1">
          <a:off x="3987800" y="93091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168020</xdr:rowOff>
    </xdr:from>
    <xdr:ext cx="762000" cy="259045"/>
    <xdr:sp macro="" textlink="">
      <xdr:nvSpPr>
        <xdr:cNvPr id="189" name="扶助費平均値テキスト"/>
        <xdr:cNvSpPr txBox="1"/>
      </xdr:nvSpPr>
      <xdr:spPr>
        <a:xfrm>
          <a:off x="4914900" y="9426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24493</xdr:rowOff>
    </xdr:from>
    <xdr:to>
      <xdr:col>24</xdr:col>
      <xdr:colOff>76200</xdr:colOff>
      <xdr:row>55</xdr:row>
      <xdr:rowOff>126093</xdr:rowOff>
    </xdr:to>
    <xdr:sp macro="" textlink="">
      <xdr:nvSpPr>
        <xdr:cNvPr id="190" name="フローチャート: 判断 189"/>
        <xdr:cNvSpPr/>
      </xdr:nvSpPr>
      <xdr:spPr>
        <a:xfrm>
          <a:off x="47752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107950</xdr:rowOff>
    </xdr:from>
    <xdr:to>
      <xdr:col>19</xdr:col>
      <xdr:colOff>187325</xdr:colOff>
      <xdr:row>56</xdr:row>
      <xdr:rowOff>1815</xdr:rowOff>
    </xdr:to>
    <xdr:cxnSp macro="">
      <xdr:nvCxnSpPr>
        <xdr:cNvPr id="191" name="直線コネクタ 190"/>
        <xdr:cNvCxnSpPr/>
      </xdr:nvCxnSpPr>
      <xdr:spPr>
        <a:xfrm flipV="1">
          <a:off x="3098800" y="95377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100693</xdr:rowOff>
    </xdr:from>
    <xdr:to>
      <xdr:col>20</xdr:col>
      <xdr:colOff>38100</xdr:colOff>
      <xdr:row>56</xdr:row>
      <xdr:rowOff>30843</xdr:rowOff>
    </xdr:to>
    <xdr:sp macro="" textlink="">
      <xdr:nvSpPr>
        <xdr:cNvPr id="192" name="フローチャート: 判断 191"/>
        <xdr:cNvSpPr/>
      </xdr:nvSpPr>
      <xdr:spPr>
        <a:xfrm>
          <a:off x="3937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15620</xdr:rowOff>
    </xdr:from>
    <xdr:ext cx="736600" cy="259045"/>
    <xdr:sp macro="" textlink="">
      <xdr:nvSpPr>
        <xdr:cNvPr id="193" name="テキスト ボックス 192"/>
        <xdr:cNvSpPr txBox="1"/>
      </xdr:nvSpPr>
      <xdr:spPr>
        <a:xfrm>
          <a:off x="3606800" y="9616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56</xdr:row>
      <xdr:rowOff>1815</xdr:rowOff>
    </xdr:to>
    <xdr:cxnSp macro="">
      <xdr:nvCxnSpPr>
        <xdr:cNvPr id="194" name="直線コネクタ 193"/>
        <xdr:cNvCxnSpPr/>
      </xdr:nvCxnSpPr>
      <xdr:spPr>
        <a:xfrm>
          <a:off x="2209800" y="95485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68035</xdr:rowOff>
    </xdr:from>
    <xdr:to>
      <xdr:col>15</xdr:col>
      <xdr:colOff>149225</xdr:colOff>
      <xdr:row>55</xdr:row>
      <xdr:rowOff>169635</xdr:rowOff>
    </xdr:to>
    <xdr:sp macro="" textlink="">
      <xdr:nvSpPr>
        <xdr:cNvPr id="195" name="フローチャート: 判断 194"/>
        <xdr:cNvSpPr/>
      </xdr:nvSpPr>
      <xdr:spPr>
        <a:xfrm>
          <a:off x="3048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196" name="テキスト ボックス 195"/>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55</xdr:row>
      <xdr:rowOff>140607</xdr:rowOff>
    </xdr:to>
    <xdr:cxnSp macro="">
      <xdr:nvCxnSpPr>
        <xdr:cNvPr id="197" name="直線コネクタ 196"/>
        <xdr:cNvCxnSpPr/>
      </xdr:nvCxnSpPr>
      <xdr:spPr>
        <a:xfrm flipV="1">
          <a:off x="1320800" y="95485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46265</xdr:rowOff>
    </xdr:from>
    <xdr:to>
      <xdr:col>11</xdr:col>
      <xdr:colOff>60325</xdr:colOff>
      <xdr:row>55</xdr:row>
      <xdr:rowOff>147865</xdr:rowOff>
    </xdr:to>
    <xdr:sp macro="" textlink="">
      <xdr:nvSpPr>
        <xdr:cNvPr id="198" name="フローチャート: 判断 197"/>
        <xdr:cNvSpPr/>
      </xdr:nvSpPr>
      <xdr:spPr>
        <a:xfrm>
          <a:off x="2159000" y="947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158042</xdr:rowOff>
    </xdr:from>
    <xdr:ext cx="762000" cy="259045"/>
    <xdr:sp macro="" textlink="">
      <xdr:nvSpPr>
        <xdr:cNvPr id="199" name="テキスト ボックス 198"/>
        <xdr:cNvSpPr txBox="1"/>
      </xdr:nvSpPr>
      <xdr:spPr>
        <a:xfrm>
          <a:off x="1828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24493</xdr:rowOff>
    </xdr:from>
    <xdr:to>
      <xdr:col>6</xdr:col>
      <xdr:colOff>171450</xdr:colOff>
      <xdr:row>55</xdr:row>
      <xdr:rowOff>126093</xdr:rowOff>
    </xdr:to>
    <xdr:sp macro="" textlink="">
      <xdr:nvSpPr>
        <xdr:cNvPr id="200" name="フローチャート: 判断 199"/>
        <xdr:cNvSpPr/>
      </xdr:nvSpPr>
      <xdr:spPr>
        <a:xfrm>
          <a:off x="1270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136270</xdr:rowOff>
    </xdr:from>
    <xdr:ext cx="762000" cy="259045"/>
    <xdr:sp macro="" textlink="">
      <xdr:nvSpPr>
        <xdr:cNvPr id="201" name="テキスト ボックス 200"/>
        <xdr:cNvSpPr txBox="1"/>
      </xdr:nvSpPr>
      <xdr:spPr>
        <a:xfrm>
          <a:off x="939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0</xdr:rowOff>
    </xdr:from>
    <xdr:to>
      <xdr:col>24</xdr:col>
      <xdr:colOff>76200</xdr:colOff>
      <xdr:row>54</xdr:row>
      <xdr:rowOff>101600</xdr:rowOff>
    </xdr:to>
    <xdr:sp macro="" textlink="">
      <xdr:nvSpPr>
        <xdr:cNvPr id="207" name="楕円 206"/>
        <xdr:cNvSpPr/>
      </xdr:nvSpPr>
      <xdr:spPr>
        <a:xfrm>
          <a:off x="4775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16527</xdr:rowOff>
    </xdr:from>
    <xdr:ext cx="762000" cy="259045"/>
    <xdr:sp macro="" textlink="">
      <xdr:nvSpPr>
        <xdr:cNvPr id="208" name="扶助費該当値テキスト"/>
        <xdr:cNvSpPr txBox="1"/>
      </xdr:nvSpPr>
      <xdr:spPr>
        <a:xfrm>
          <a:off x="49149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57150</xdr:rowOff>
    </xdr:from>
    <xdr:to>
      <xdr:col>20</xdr:col>
      <xdr:colOff>38100</xdr:colOff>
      <xdr:row>55</xdr:row>
      <xdr:rowOff>158750</xdr:rowOff>
    </xdr:to>
    <xdr:sp macro="" textlink="">
      <xdr:nvSpPr>
        <xdr:cNvPr id="209" name="楕円 208"/>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210" name="テキスト ボックス 209"/>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122465</xdr:rowOff>
    </xdr:from>
    <xdr:to>
      <xdr:col>15</xdr:col>
      <xdr:colOff>149225</xdr:colOff>
      <xdr:row>56</xdr:row>
      <xdr:rowOff>52615</xdr:rowOff>
    </xdr:to>
    <xdr:sp macro="" textlink="">
      <xdr:nvSpPr>
        <xdr:cNvPr id="211" name="楕円 210"/>
        <xdr:cNvSpPr/>
      </xdr:nvSpPr>
      <xdr:spPr>
        <a:xfrm>
          <a:off x="3048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37392</xdr:rowOff>
    </xdr:from>
    <xdr:ext cx="762000" cy="259045"/>
    <xdr:sp macro="" textlink="">
      <xdr:nvSpPr>
        <xdr:cNvPr id="212" name="テキスト ボックス 211"/>
        <xdr:cNvSpPr txBox="1"/>
      </xdr:nvSpPr>
      <xdr:spPr>
        <a:xfrm>
          <a:off x="2717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68035</xdr:rowOff>
    </xdr:from>
    <xdr:to>
      <xdr:col>11</xdr:col>
      <xdr:colOff>60325</xdr:colOff>
      <xdr:row>55</xdr:row>
      <xdr:rowOff>169635</xdr:rowOff>
    </xdr:to>
    <xdr:sp macro="" textlink="">
      <xdr:nvSpPr>
        <xdr:cNvPr id="213" name="楕円 212"/>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154412</xdr:rowOff>
    </xdr:from>
    <xdr:ext cx="762000" cy="259045"/>
    <xdr:sp macro="" textlink="">
      <xdr:nvSpPr>
        <xdr:cNvPr id="214" name="テキスト ボックス 213"/>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89807</xdr:rowOff>
    </xdr:from>
    <xdr:to>
      <xdr:col>6</xdr:col>
      <xdr:colOff>171450</xdr:colOff>
      <xdr:row>56</xdr:row>
      <xdr:rowOff>19957</xdr:rowOff>
    </xdr:to>
    <xdr:sp macro="" textlink="">
      <xdr:nvSpPr>
        <xdr:cNvPr id="215" name="楕円 214"/>
        <xdr:cNvSpPr/>
      </xdr:nvSpPr>
      <xdr:spPr>
        <a:xfrm>
          <a:off x="1270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4734</xdr:rowOff>
    </xdr:from>
    <xdr:ext cx="762000" cy="259045"/>
    <xdr:sp macro="" textlink="">
      <xdr:nvSpPr>
        <xdr:cNvPr id="216" name="テキスト ボックス 215"/>
        <xdr:cNvSpPr txBox="1"/>
      </xdr:nvSpPr>
      <xdr:spPr>
        <a:xfrm>
          <a:off x="939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繰出金の増加が主な要因で、国民健康保険事業特別会計や後期高齢者医療療養給付費負担金の増加が影響している。</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31" name="直線コネクタ 230"/>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2" name="テキスト ボックス 231"/>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3" name="直線コネクタ 232"/>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4" name="テキスト ボックス 233"/>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5" name="直線コネクタ 234"/>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6" name="テキスト ボックス 235"/>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39" name="直線コネクタ 238"/>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40" name="テキスト ボックス 239"/>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1" name="直線コネクタ 240"/>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2" name="テキスト ボックス 241"/>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3" name="直線コネクタ 242"/>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4" name="テキスト ボックス 243"/>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60325</xdr:rowOff>
    </xdr:from>
    <xdr:to>
      <xdr:col>82</xdr:col>
      <xdr:colOff>107950</xdr:colOff>
      <xdr:row>61</xdr:row>
      <xdr:rowOff>60325</xdr:rowOff>
    </xdr:to>
    <xdr:cxnSp macro="">
      <xdr:nvCxnSpPr>
        <xdr:cNvPr id="248" name="直線コネクタ 247"/>
        <xdr:cNvCxnSpPr/>
      </xdr:nvCxnSpPr>
      <xdr:spPr>
        <a:xfrm flipV="1">
          <a:off x="16510000" y="914717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32402</xdr:rowOff>
    </xdr:from>
    <xdr:ext cx="762000" cy="259045"/>
    <xdr:sp macro="" textlink="">
      <xdr:nvSpPr>
        <xdr:cNvPr id="249" name="その他最小値テキスト"/>
        <xdr:cNvSpPr txBox="1"/>
      </xdr:nvSpPr>
      <xdr:spPr>
        <a:xfrm>
          <a:off x="16598900" y="1049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60325</xdr:rowOff>
    </xdr:from>
    <xdr:to>
      <xdr:col>82</xdr:col>
      <xdr:colOff>196850</xdr:colOff>
      <xdr:row>61</xdr:row>
      <xdr:rowOff>60325</xdr:rowOff>
    </xdr:to>
    <xdr:cxnSp macro="">
      <xdr:nvCxnSpPr>
        <xdr:cNvPr id="250" name="直線コネクタ 249"/>
        <xdr:cNvCxnSpPr/>
      </xdr:nvCxnSpPr>
      <xdr:spPr>
        <a:xfrm>
          <a:off x="16421100" y="10518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146702</xdr:rowOff>
    </xdr:from>
    <xdr:ext cx="762000" cy="259045"/>
    <xdr:sp macro="" textlink="">
      <xdr:nvSpPr>
        <xdr:cNvPr id="251" name="その他最大値テキスト"/>
        <xdr:cNvSpPr txBox="1"/>
      </xdr:nvSpPr>
      <xdr:spPr>
        <a:xfrm>
          <a:off x="16598900" y="889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60325</xdr:rowOff>
    </xdr:from>
    <xdr:to>
      <xdr:col>82</xdr:col>
      <xdr:colOff>196850</xdr:colOff>
      <xdr:row>53</xdr:row>
      <xdr:rowOff>60325</xdr:rowOff>
    </xdr:to>
    <xdr:cxnSp macro="">
      <xdr:nvCxnSpPr>
        <xdr:cNvPr id="252" name="直線コネクタ 251"/>
        <xdr:cNvCxnSpPr/>
      </xdr:nvCxnSpPr>
      <xdr:spPr>
        <a:xfrm>
          <a:off x="16421100" y="914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69850</xdr:rowOff>
    </xdr:from>
    <xdr:to>
      <xdr:col>82</xdr:col>
      <xdr:colOff>107950</xdr:colOff>
      <xdr:row>59</xdr:row>
      <xdr:rowOff>98425</xdr:rowOff>
    </xdr:to>
    <xdr:cxnSp macro="">
      <xdr:nvCxnSpPr>
        <xdr:cNvPr id="253" name="直線コネクタ 252"/>
        <xdr:cNvCxnSpPr/>
      </xdr:nvCxnSpPr>
      <xdr:spPr>
        <a:xfrm>
          <a:off x="15671800" y="101854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4" name="その他平均値テキスト"/>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5" name="フローチャート: 判断 254"/>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60325</xdr:rowOff>
    </xdr:from>
    <xdr:to>
      <xdr:col>78</xdr:col>
      <xdr:colOff>69850</xdr:colOff>
      <xdr:row>59</xdr:row>
      <xdr:rowOff>69850</xdr:rowOff>
    </xdr:to>
    <xdr:cxnSp macro="">
      <xdr:nvCxnSpPr>
        <xdr:cNvPr id="256" name="直線コネクタ 255"/>
        <xdr:cNvCxnSpPr/>
      </xdr:nvCxnSpPr>
      <xdr:spPr>
        <a:xfrm>
          <a:off x="14782800" y="101758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9525</xdr:rowOff>
    </xdr:from>
    <xdr:to>
      <xdr:col>78</xdr:col>
      <xdr:colOff>120650</xdr:colOff>
      <xdr:row>58</xdr:row>
      <xdr:rowOff>111125</xdr:rowOff>
    </xdr:to>
    <xdr:sp macro="" textlink="">
      <xdr:nvSpPr>
        <xdr:cNvPr id="257" name="フローチャート: 判断 256"/>
        <xdr:cNvSpPr/>
      </xdr:nvSpPr>
      <xdr:spPr>
        <a:xfrm>
          <a:off x="15621000" y="995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121302</xdr:rowOff>
    </xdr:from>
    <xdr:ext cx="736600" cy="259045"/>
    <xdr:sp macro="" textlink="">
      <xdr:nvSpPr>
        <xdr:cNvPr id="258" name="テキスト ボックス 257"/>
        <xdr:cNvSpPr txBox="1"/>
      </xdr:nvSpPr>
      <xdr:spPr>
        <a:xfrm>
          <a:off x="15290800" y="9722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60325</xdr:rowOff>
    </xdr:from>
    <xdr:to>
      <xdr:col>73</xdr:col>
      <xdr:colOff>180975</xdr:colOff>
      <xdr:row>59</xdr:row>
      <xdr:rowOff>117475</xdr:rowOff>
    </xdr:to>
    <xdr:cxnSp macro="">
      <xdr:nvCxnSpPr>
        <xdr:cNvPr id="259" name="直線コネクタ 258"/>
        <xdr:cNvCxnSpPr/>
      </xdr:nvCxnSpPr>
      <xdr:spPr>
        <a:xfrm flipV="1">
          <a:off x="13893800" y="101758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47625</xdr:rowOff>
    </xdr:from>
    <xdr:to>
      <xdr:col>74</xdr:col>
      <xdr:colOff>31750</xdr:colOff>
      <xdr:row>58</xdr:row>
      <xdr:rowOff>149225</xdr:rowOff>
    </xdr:to>
    <xdr:sp macro="" textlink="">
      <xdr:nvSpPr>
        <xdr:cNvPr id="260" name="フローチャート: 判断 259"/>
        <xdr:cNvSpPr/>
      </xdr:nvSpPr>
      <xdr:spPr>
        <a:xfrm>
          <a:off x="14732000" y="999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159402</xdr:rowOff>
    </xdr:from>
    <xdr:ext cx="762000" cy="259045"/>
    <xdr:sp macro="" textlink="">
      <xdr:nvSpPr>
        <xdr:cNvPr id="261" name="テキスト ボックス 260"/>
        <xdr:cNvSpPr txBox="1"/>
      </xdr:nvSpPr>
      <xdr:spPr>
        <a:xfrm>
          <a:off x="14401800" y="976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117475</xdr:rowOff>
    </xdr:from>
    <xdr:to>
      <xdr:col>69</xdr:col>
      <xdr:colOff>92075</xdr:colOff>
      <xdr:row>59</xdr:row>
      <xdr:rowOff>117475</xdr:rowOff>
    </xdr:to>
    <xdr:cxnSp macro="">
      <xdr:nvCxnSpPr>
        <xdr:cNvPr id="262" name="直線コネクタ 261"/>
        <xdr:cNvCxnSpPr/>
      </xdr:nvCxnSpPr>
      <xdr:spPr>
        <a:xfrm>
          <a:off x="13004800" y="102330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76200</xdr:rowOff>
    </xdr:from>
    <xdr:to>
      <xdr:col>69</xdr:col>
      <xdr:colOff>142875</xdr:colOff>
      <xdr:row>59</xdr:row>
      <xdr:rowOff>6350</xdr:rowOff>
    </xdr:to>
    <xdr:sp macro="" textlink="">
      <xdr:nvSpPr>
        <xdr:cNvPr id="263" name="フローチャート: 判断 262"/>
        <xdr:cNvSpPr/>
      </xdr:nvSpPr>
      <xdr:spPr>
        <a:xfrm>
          <a:off x="13843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16527</xdr:rowOff>
    </xdr:from>
    <xdr:ext cx="762000" cy="259045"/>
    <xdr:sp macro="" textlink="">
      <xdr:nvSpPr>
        <xdr:cNvPr id="264" name="テキスト ボックス 263"/>
        <xdr:cNvSpPr txBox="1"/>
      </xdr:nvSpPr>
      <xdr:spPr>
        <a:xfrm>
          <a:off x="13512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85725</xdr:rowOff>
    </xdr:from>
    <xdr:to>
      <xdr:col>65</xdr:col>
      <xdr:colOff>53975</xdr:colOff>
      <xdr:row>59</xdr:row>
      <xdr:rowOff>15875</xdr:rowOff>
    </xdr:to>
    <xdr:sp macro="" textlink="">
      <xdr:nvSpPr>
        <xdr:cNvPr id="265" name="フローチャート: 判断 264"/>
        <xdr:cNvSpPr/>
      </xdr:nvSpPr>
      <xdr:spPr>
        <a:xfrm>
          <a:off x="12954000" y="1002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26052</xdr:rowOff>
    </xdr:from>
    <xdr:ext cx="762000" cy="259045"/>
    <xdr:sp macro="" textlink="">
      <xdr:nvSpPr>
        <xdr:cNvPr id="266" name="テキスト ボックス 265"/>
        <xdr:cNvSpPr txBox="1"/>
      </xdr:nvSpPr>
      <xdr:spPr>
        <a:xfrm>
          <a:off x="12623800" y="979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47625</xdr:rowOff>
    </xdr:from>
    <xdr:to>
      <xdr:col>82</xdr:col>
      <xdr:colOff>158750</xdr:colOff>
      <xdr:row>59</xdr:row>
      <xdr:rowOff>149225</xdr:rowOff>
    </xdr:to>
    <xdr:sp macro="" textlink="">
      <xdr:nvSpPr>
        <xdr:cNvPr id="272" name="楕円 271"/>
        <xdr:cNvSpPr/>
      </xdr:nvSpPr>
      <xdr:spPr>
        <a:xfrm>
          <a:off x="16459200" y="101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19702</xdr:rowOff>
    </xdr:from>
    <xdr:ext cx="762000" cy="259045"/>
    <xdr:sp macro="" textlink="">
      <xdr:nvSpPr>
        <xdr:cNvPr id="273" name="その他該当値テキスト"/>
        <xdr:cNvSpPr txBox="1"/>
      </xdr:nvSpPr>
      <xdr:spPr>
        <a:xfrm>
          <a:off x="16598900" y="10135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74" name="楕円 273"/>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75" name="テキスト ボックス 274"/>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9525</xdr:rowOff>
    </xdr:from>
    <xdr:to>
      <xdr:col>74</xdr:col>
      <xdr:colOff>31750</xdr:colOff>
      <xdr:row>59</xdr:row>
      <xdr:rowOff>111125</xdr:rowOff>
    </xdr:to>
    <xdr:sp macro="" textlink="">
      <xdr:nvSpPr>
        <xdr:cNvPr id="276" name="楕円 275"/>
        <xdr:cNvSpPr/>
      </xdr:nvSpPr>
      <xdr:spPr>
        <a:xfrm>
          <a:off x="14732000" y="1012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95902</xdr:rowOff>
    </xdr:from>
    <xdr:ext cx="762000" cy="259045"/>
    <xdr:sp macro="" textlink="">
      <xdr:nvSpPr>
        <xdr:cNvPr id="277" name="テキスト ボックス 276"/>
        <xdr:cNvSpPr txBox="1"/>
      </xdr:nvSpPr>
      <xdr:spPr>
        <a:xfrm>
          <a:off x="14401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66675</xdr:rowOff>
    </xdr:from>
    <xdr:to>
      <xdr:col>69</xdr:col>
      <xdr:colOff>142875</xdr:colOff>
      <xdr:row>59</xdr:row>
      <xdr:rowOff>168275</xdr:rowOff>
    </xdr:to>
    <xdr:sp macro="" textlink="">
      <xdr:nvSpPr>
        <xdr:cNvPr id="278" name="楕円 277"/>
        <xdr:cNvSpPr/>
      </xdr:nvSpPr>
      <xdr:spPr>
        <a:xfrm>
          <a:off x="13843000" y="1018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153052</xdr:rowOff>
    </xdr:from>
    <xdr:ext cx="762000" cy="259045"/>
    <xdr:sp macro="" textlink="">
      <xdr:nvSpPr>
        <xdr:cNvPr id="279" name="テキスト ボックス 278"/>
        <xdr:cNvSpPr txBox="1"/>
      </xdr:nvSpPr>
      <xdr:spPr>
        <a:xfrm>
          <a:off x="13512800" y="10268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66675</xdr:rowOff>
    </xdr:from>
    <xdr:to>
      <xdr:col>65</xdr:col>
      <xdr:colOff>53975</xdr:colOff>
      <xdr:row>59</xdr:row>
      <xdr:rowOff>168275</xdr:rowOff>
    </xdr:to>
    <xdr:sp macro="" textlink="">
      <xdr:nvSpPr>
        <xdr:cNvPr id="280" name="楕円 279"/>
        <xdr:cNvSpPr/>
      </xdr:nvSpPr>
      <xdr:spPr>
        <a:xfrm>
          <a:off x="12954000" y="1018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153052</xdr:rowOff>
    </xdr:from>
    <xdr:ext cx="762000" cy="259045"/>
    <xdr:sp macro="" textlink="">
      <xdr:nvSpPr>
        <xdr:cNvPr id="281" name="テキスト ボックス 280"/>
        <xdr:cNvSpPr txBox="1"/>
      </xdr:nvSpPr>
      <xdr:spPr>
        <a:xfrm>
          <a:off x="12623800" y="10268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ポイント下回っているものの、前年度と比較して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団体補助の見直し等により適正化に努めているものの、少子高齢化による福祉サービス等の助成が増加していくことが見込まれることから、引き続き、補助金の適正化や制度見直しに努める。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122428</xdr:rowOff>
    </xdr:to>
    <xdr:cxnSp macro="">
      <xdr:nvCxnSpPr>
        <xdr:cNvPr id="306" name="直線コネクタ 305"/>
        <xdr:cNvCxnSpPr/>
      </xdr:nvCxnSpPr>
      <xdr:spPr>
        <a:xfrm flipV="1">
          <a:off x="16510000" y="5956300"/>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94505</xdr:rowOff>
    </xdr:from>
    <xdr:ext cx="762000" cy="259045"/>
    <xdr:sp macro="" textlink="">
      <xdr:nvSpPr>
        <xdr:cNvPr id="307" name="補助費等最小値テキスト"/>
        <xdr:cNvSpPr txBox="1"/>
      </xdr:nvSpPr>
      <xdr:spPr>
        <a:xfrm>
          <a:off x="16598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122428</xdr:rowOff>
    </xdr:from>
    <xdr:to>
      <xdr:col>82</xdr:col>
      <xdr:colOff>196850</xdr:colOff>
      <xdr:row>40</xdr:row>
      <xdr:rowOff>122428</xdr:rowOff>
    </xdr:to>
    <xdr:cxnSp macro="">
      <xdr:nvCxnSpPr>
        <xdr:cNvPr id="308" name="直線コネクタ 307"/>
        <xdr:cNvCxnSpPr/>
      </xdr:nvCxnSpPr>
      <xdr:spPr>
        <a:xfrm>
          <a:off x="16421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9" name="補助費等最大値テキスト"/>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0" name="直線コネクタ 309"/>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101854</xdr:rowOff>
    </xdr:from>
    <xdr:to>
      <xdr:col>82</xdr:col>
      <xdr:colOff>107950</xdr:colOff>
      <xdr:row>35</xdr:row>
      <xdr:rowOff>120142</xdr:rowOff>
    </xdr:to>
    <xdr:cxnSp macro="">
      <xdr:nvCxnSpPr>
        <xdr:cNvPr id="311" name="直線コネクタ 310"/>
        <xdr:cNvCxnSpPr/>
      </xdr:nvCxnSpPr>
      <xdr:spPr>
        <a:xfrm>
          <a:off x="15671800" y="610260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12" name="補助費等平均値テキスト"/>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13" name="フローチャート: 判断 312"/>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101854</xdr:rowOff>
    </xdr:from>
    <xdr:to>
      <xdr:col>78</xdr:col>
      <xdr:colOff>69850</xdr:colOff>
      <xdr:row>35</xdr:row>
      <xdr:rowOff>124714</xdr:rowOff>
    </xdr:to>
    <xdr:cxnSp macro="">
      <xdr:nvCxnSpPr>
        <xdr:cNvPr id="314" name="直線コネクタ 313"/>
        <xdr:cNvCxnSpPr/>
      </xdr:nvCxnSpPr>
      <xdr:spPr>
        <a:xfrm flipV="1">
          <a:off x="14782800" y="61026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62484</xdr:rowOff>
    </xdr:from>
    <xdr:to>
      <xdr:col>78</xdr:col>
      <xdr:colOff>120650</xdr:colOff>
      <xdr:row>36</xdr:row>
      <xdr:rowOff>164084</xdr:rowOff>
    </xdr:to>
    <xdr:sp macro="" textlink="">
      <xdr:nvSpPr>
        <xdr:cNvPr id="315" name="フローチャート: 判断 314"/>
        <xdr:cNvSpPr/>
      </xdr:nvSpPr>
      <xdr:spPr>
        <a:xfrm>
          <a:off x="15621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148861</xdr:rowOff>
    </xdr:from>
    <xdr:ext cx="736600" cy="259045"/>
    <xdr:sp macro="" textlink="">
      <xdr:nvSpPr>
        <xdr:cNvPr id="316" name="テキスト ボックス 315"/>
        <xdr:cNvSpPr txBox="1"/>
      </xdr:nvSpPr>
      <xdr:spPr>
        <a:xfrm>
          <a:off x="15290800" y="6321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124714</xdr:rowOff>
    </xdr:from>
    <xdr:to>
      <xdr:col>73</xdr:col>
      <xdr:colOff>180975</xdr:colOff>
      <xdr:row>35</xdr:row>
      <xdr:rowOff>129286</xdr:rowOff>
    </xdr:to>
    <xdr:cxnSp macro="">
      <xdr:nvCxnSpPr>
        <xdr:cNvPr id="317" name="直線コネクタ 316"/>
        <xdr:cNvCxnSpPr/>
      </xdr:nvCxnSpPr>
      <xdr:spPr>
        <a:xfrm flipV="1">
          <a:off x="13893800" y="61254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39624</xdr:rowOff>
    </xdr:from>
    <xdr:to>
      <xdr:col>74</xdr:col>
      <xdr:colOff>31750</xdr:colOff>
      <xdr:row>36</xdr:row>
      <xdr:rowOff>141224</xdr:rowOff>
    </xdr:to>
    <xdr:sp macro="" textlink="">
      <xdr:nvSpPr>
        <xdr:cNvPr id="318" name="フローチャート: 判断 317"/>
        <xdr:cNvSpPr/>
      </xdr:nvSpPr>
      <xdr:spPr>
        <a:xfrm>
          <a:off x="14732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126001</xdr:rowOff>
    </xdr:from>
    <xdr:ext cx="762000" cy="259045"/>
    <xdr:sp macro="" textlink="">
      <xdr:nvSpPr>
        <xdr:cNvPr id="319" name="テキスト ボックス 318"/>
        <xdr:cNvSpPr txBox="1"/>
      </xdr:nvSpPr>
      <xdr:spPr>
        <a:xfrm>
          <a:off x="14401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129286</xdr:rowOff>
    </xdr:from>
    <xdr:to>
      <xdr:col>69</xdr:col>
      <xdr:colOff>92075</xdr:colOff>
      <xdr:row>36</xdr:row>
      <xdr:rowOff>21844</xdr:rowOff>
    </xdr:to>
    <xdr:cxnSp macro="">
      <xdr:nvCxnSpPr>
        <xdr:cNvPr id="320" name="直線コネクタ 319"/>
        <xdr:cNvCxnSpPr/>
      </xdr:nvCxnSpPr>
      <xdr:spPr>
        <a:xfrm flipV="1">
          <a:off x="13004800" y="61300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39624</xdr:rowOff>
    </xdr:from>
    <xdr:to>
      <xdr:col>69</xdr:col>
      <xdr:colOff>142875</xdr:colOff>
      <xdr:row>36</xdr:row>
      <xdr:rowOff>141224</xdr:rowOff>
    </xdr:to>
    <xdr:sp macro="" textlink="">
      <xdr:nvSpPr>
        <xdr:cNvPr id="321" name="フローチャート: 判断 320"/>
        <xdr:cNvSpPr/>
      </xdr:nvSpPr>
      <xdr:spPr>
        <a:xfrm>
          <a:off x="13843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126001</xdr:rowOff>
    </xdr:from>
    <xdr:ext cx="762000" cy="259045"/>
    <xdr:sp macro="" textlink="">
      <xdr:nvSpPr>
        <xdr:cNvPr id="322" name="テキスト ボックス 321"/>
        <xdr:cNvSpPr txBox="1"/>
      </xdr:nvSpPr>
      <xdr:spPr>
        <a:xfrm>
          <a:off x="13512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23" name="フローチャート: 判断 322"/>
        <xdr:cNvSpPr/>
      </xdr:nvSpPr>
      <xdr:spPr>
        <a:xfrm>
          <a:off x="12954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103141</xdr:rowOff>
    </xdr:from>
    <xdr:ext cx="762000" cy="259045"/>
    <xdr:sp macro="" textlink="">
      <xdr:nvSpPr>
        <xdr:cNvPr id="324" name="テキスト ボックス 323"/>
        <xdr:cNvSpPr txBox="1"/>
      </xdr:nvSpPr>
      <xdr:spPr>
        <a:xfrm>
          <a:off x="126238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69342</xdr:rowOff>
    </xdr:from>
    <xdr:to>
      <xdr:col>82</xdr:col>
      <xdr:colOff>158750</xdr:colOff>
      <xdr:row>35</xdr:row>
      <xdr:rowOff>170942</xdr:rowOff>
    </xdr:to>
    <xdr:sp macro="" textlink="">
      <xdr:nvSpPr>
        <xdr:cNvPr id="330" name="楕円 329"/>
        <xdr:cNvSpPr/>
      </xdr:nvSpPr>
      <xdr:spPr>
        <a:xfrm>
          <a:off x="164592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85869</xdr:rowOff>
    </xdr:from>
    <xdr:ext cx="762000" cy="259045"/>
    <xdr:sp macro="" textlink="">
      <xdr:nvSpPr>
        <xdr:cNvPr id="331" name="補助費等該当値テキスト"/>
        <xdr:cNvSpPr txBox="1"/>
      </xdr:nvSpPr>
      <xdr:spPr>
        <a:xfrm>
          <a:off x="16598900" y="5915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51054</xdr:rowOff>
    </xdr:from>
    <xdr:to>
      <xdr:col>78</xdr:col>
      <xdr:colOff>120650</xdr:colOff>
      <xdr:row>35</xdr:row>
      <xdr:rowOff>152654</xdr:rowOff>
    </xdr:to>
    <xdr:sp macro="" textlink="">
      <xdr:nvSpPr>
        <xdr:cNvPr id="332" name="楕円 331"/>
        <xdr:cNvSpPr/>
      </xdr:nvSpPr>
      <xdr:spPr>
        <a:xfrm>
          <a:off x="15621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162831</xdr:rowOff>
    </xdr:from>
    <xdr:ext cx="736600" cy="259045"/>
    <xdr:sp macro="" textlink="">
      <xdr:nvSpPr>
        <xdr:cNvPr id="333" name="テキスト ボックス 332"/>
        <xdr:cNvSpPr txBox="1"/>
      </xdr:nvSpPr>
      <xdr:spPr>
        <a:xfrm>
          <a:off x="15290800" y="5820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73914</xdr:rowOff>
    </xdr:from>
    <xdr:to>
      <xdr:col>74</xdr:col>
      <xdr:colOff>31750</xdr:colOff>
      <xdr:row>36</xdr:row>
      <xdr:rowOff>4064</xdr:rowOff>
    </xdr:to>
    <xdr:sp macro="" textlink="">
      <xdr:nvSpPr>
        <xdr:cNvPr id="334" name="楕円 333"/>
        <xdr:cNvSpPr/>
      </xdr:nvSpPr>
      <xdr:spPr>
        <a:xfrm>
          <a:off x="14732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14241</xdr:rowOff>
    </xdr:from>
    <xdr:ext cx="762000" cy="259045"/>
    <xdr:sp macro="" textlink="">
      <xdr:nvSpPr>
        <xdr:cNvPr id="335" name="テキスト ボックス 334"/>
        <xdr:cNvSpPr txBox="1"/>
      </xdr:nvSpPr>
      <xdr:spPr>
        <a:xfrm>
          <a:off x="14401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78486</xdr:rowOff>
    </xdr:from>
    <xdr:to>
      <xdr:col>69</xdr:col>
      <xdr:colOff>142875</xdr:colOff>
      <xdr:row>36</xdr:row>
      <xdr:rowOff>8636</xdr:rowOff>
    </xdr:to>
    <xdr:sp macro="" textlink="">
      <xdr:nvSpPr>
        <xdr:cNvPr id="336" name="楕円 335"/>
        <xdr:cNvSpPr/>
      </xdr:nvSpPr>
      <xdr:spPr>
        <a:xfrm>
          <a:off x="13843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18813</xdr:rowOff>
    </xdr:from>
    <xdr:ext cx="762000" cy="259045"/>
    <xdr:sp macro="" textlink="">
      <xdr:nvSpPr>
        <xdr:cNvPr id="337" name="テキスト ボックス 336"/>
        <xdr:cNvSpPr txBox="1"/>
      </xdr:nvSpPr>
      <xdr:spPr>
        <a:xfrm>
          <a:off x="13512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38" name="楕円 337"/>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39" name="テキスト ボックス 338"/>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公共施設の再編整備やごみ処理広域化等に伴う地方債発行額の増加が見込まれ、それとともに後年度の公債費が増加していくため、地方債残高に留意しながら、地方債の新規発行を伴う普通建設事業の実施に当たっては、事業内容の精査と計画的な実施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85852</xdr:rowOff>
    </xdr:from>
    <xdr:to>
      <xdr:col>24</xdr:col>
      <xdr:colOff>25400</xdr:colOff>
      <xdr:row>80</xdr:row>
      <xdr:rowOff>145287</xdr:rowOff>
    </xdr:to>
    <xdr:cxnSp macro="">
      <xdr:nvCxnSpPr>
        <xdr:cNvPr id="364" name="直線コネクタ 363"/>
        <xdr:cNvCxnSpPr/>
      </xdr:nvCxnSpPr>
      <xdr:spPr>
        <a:xfrm flipV="1">
          <a:off x="4826000" y="12773152"/>
          <a:ext cx="0" cy="1088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117364</xdr:rowOff>
    </xdr:from>
    <xdr:ext cx="762000" cy="259045"/>
    <xdr:sp macro="" textlink="">
      <xdr:nvSpPr>
        <xdr:cNvPr id="365" name="公債費最小値テキスト"/>
        <xdr:cNvSpPr txBox="1"/>
      </xdr:nvSpPr>
      <xdr:spPr>
        <a:xfrm>
          <a:off x="4914900" y="13833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145287</xdr:rowOff>
    </xdr:from>
    <xdr:to>
      <xdr:col>24</xdr:col>
      <xdr:colOff>114300</xdr:colOff>
      <xdr:row>80</xdr:row>
      <xdr:rowOff>145287</xdr:rowOff>
    </xdr:to>
    <xdr:cxnSp macro="">
      <xdr:nvCxnSpPr>
        <xdr:cNvPr id="366" name="直線コネクタ 365"/>
        <xdr:cNvCxnSpPr/>
      </xdr:nvCxnSpPr>
      <xdr:spPr>
        <a:xfrm>
          <a:off x="4737100" y="13861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779</xdr:rowOff>
    </xdr:from>
    <xdr:ext cx="762000" cy="259045"/>
    <xdr:sp macro="" textlink="">
      <xdr:nvSpPr>
        <xdr:cNvPr id="367" name="公債費最大値テキスト"/>
        <xdr:cNvSpPr txBox="1"/>
      </xdr:nvSpPr>
      <xdr:spPr>
        <a:xfrm>
          <a:off x="4914900" y="1251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85852</xdr:rowOff>
    </xdr:from>
    <xdr:to>
      <xdr:col>24</xdr:col>
      <xdr:colOff>114300</xdr:colOff>
      <xdr:row>74</xdr:row>
      <xdr:rowOff>85852</xdr:rowOff>
    </xdr:to>
    <xdr:cxnSp macro="">
      <xdr:nvCxnSpPr>
        <xdr:cNvPr id="368" name="直線コネクタ 367"/>
        <xdr:cNvCxnSpPr/>
      </xdr:nvCxnSpPr>
      <xdr:spPr>
        <a:xfrm>
          <a:off x="4737100" y="12773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159004</xdr:rowOff>
    </xdr:from>
    <xdr:to>
      <xdr:col>24</xdr:col>
      <xdr:colOff>25400</xdr:colOff>
      <xdr:row>76</xdr:row>
      <xdr:rowOff>159004</xdr:rowOff>
    </xdr:to>
    <xdr:cxnSp macro="">
      <xdr:nvCxnSpPr>
        <xdr:cNvPr id="369" name="直線コネクタ 368"/>
        <xdr:cNvCxnSpPr/>
      </xdr:nvCxnSpPr>
      <xdr:spPr>
        <a:xfrm>
          <a:off x="3987800" y="131892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9414</xdr:rowOff>
    </xdr:from>
    <xdr:ext cx="762000" cy="259045"/>
    <xdr:sp macro="" textlink="">
      <xdr:nvSpPr>
        <xdr:cNvPr id="370" name="公債費平均値テキスト"/>
        <xdr:cNvSpPr txBox="1"/>
      </xdr:nvSpPr>
      <xdr:spPr>
        <a:xfrm>
          <a:off x="4914900" y="13211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37337</xdr:rowOff>
    </xdr:from>
    <xdr:to>
      <xdr:col>24</xdr:col>
      <xdr:colOff>76200</xdr:colOff>
      <xdr:row>77</xdr:row>
      <xdr:rowOff>138937</xdr:rowOff>
    </xdr:to>
    <xdr:sp macro="" textlink="">
      <xdr:nvSpPr>
        <xdr:cNvPr id="371" name="フローチャート: 判断 370"/>
        <xdr:cNvSpPr/>
      </xdr:nvSpPr>
      <xdr:spPr>
        <a:xfrm>
          <a:off x="4775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159004</xdr:rowOff>
    </xdr:from>
    <xdr:to>
      <xdr:col>19</xdr:col>
      <xdr:colOff>187325</xdr:colOff>
      <xdr:row>77</xdr:row>
      <xdr:rowOff>74422</xdr:rowOff>
    </xdr:to>
    <xdr:cxnSp macro="">
      <xdr:nvCxnSpPr>
        <xdr:cNvPr id="372" name="直線コネクタ 371"/>
        <xdr:cNvCxnSpPr/>
      </xdr:nvCxnSpPr>
      <xdr:spPr>
        <a:xfrm flipV="1">
          <a:off x="3098800" y="131892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3" name="フローチャート: 判断 372"/>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4" name="テキスト ボックス 373"/>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42418</xdr:rowOff>
    </xdr:from>
    <xdr:to>
      <xdr:col>15</xdr:col>
      <xdr:colOff>98425</xdr:colOff>
      <xdr:row>77</xdr:row>
      <xdr:rowOff>74422</xdr:rowOff>
    </xdr:to>
    <xdr:cxnSp macro="">
      <xdr:nvCxnSpPr>
        <xdr:cNvPr id="375" name="直線コネクタ 374"/>
        <xdr:cNvCxnSpPr/>
      </xdr:nvCxnSpPr>
      <xdr:spPr>
        <a:xfrm>
          <a:off x="2209800" y="132440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55626</xdr:rowOff>
    </xdr:from>
    <xdr:to>
      <xdr:col>15</xdr:col>
      <xdr:colOff>149225</xdr:colOff>
      <xdr:row>77</xdr:row>
      <xdr:rowOff>157226</xdr:rowOff>
    </xdr:to>
    <xdr:sp macro="" textlink="">
      <xdr:nvSpPr>
        <xdr:cNvPr id="376" name="フローチャート: 判断 375"/>
        <xdr:cNvSpPr/>
      </xdr:nvSpPr>
      <xdr:spPr>
        <a:xfrm>
          <a:off x="3048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142003</xdr:rowOff>
    </xdr:from>
    <xdr:ext cx="762000" cy="259045"/>
    <xdr:sp macro="" textlink="">
      <xdr:nvSpPr>
        <xdr:cNvPr id="377" name="テキスト ボックス 376"/>
        <xdr:cNvSpPr txBox="1"/>
      </xdr:nvSpPr>
      <xdr:spPr>
        <a:xfrm>
          <a:off x="2717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42418</xdr:rowOff>
    </xdr:from>
    <xdr:to>
      <xdr:col>11</xdr:col>
      <xdr:colOff>9525</xdr:colOff>
      <xdr:row>77</xdr:row>
      <xdr:rowOff>60706</xdr:rowOff>
    </xdr:to>
    <xdr:cxnSp macro="">
      <xdr:nvCxnSpPr>
        <xdr:cNvPr id="378" name="直線コネクタ 377"/>
        <xdr:cNvCxnSpPr/>
      </xdr:nvCxnSpPr>
      <xdr:spPr>
        <a:xfrm flipV="1">
          <a:off x="1320800" y="13244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69342</xdr:rowOff>
    </xdr:from>
    <xdr:to>
      <xdr:col>11</xdr:col>
      <xdr:colOff>60325</xdr:colOff>
      <xdr:row>77</xdr:row>
      <xdr:rowOff>170942</xdr:rowOff>
    </xdr:to>
    <xdr:sp macro="" textlink="">
      <xdr:nvSpPr>
        <xdr:cNvPr id="379" name="フローチャート: 判断 378"/>
        <xdr:cNvSpPr/>
      </xdr:nvSpPr>
      <xdr:spPr>
        <a:xfrm>
          <a:off x="2159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155719</xdr:rowOff>
    </xdr:from>
    <xdr:ext cx="762000" cy="259045"/>
    <xdr:sp macro="" textlink="">
      <xdr:nvSpPr>
        <xdr:cNvPr id="380" name="テキスト ボックス 379"/>
        <xdr:cNvSpPr txBox="1"/>
      </xdr:nvSpPr>
      <xdr:spPr>
        <a:xfrm>
          <a:off x="1828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73913</xdr:rowOff>
    </xdr:from>
    <xdr:to>
      <xdr:col>6</xdr:col>
      <xdr:colOff>171450</xdr:colOff>
      <xdr:row>78</xdr:row>
      <xdr:rowOff>4063</xdr:rowOff>
    </xdr:to>
    <xdr:sp macro="" textlink="">
      <xdr:nvSpPr>
        <xdr:cNvPr id="381" name="フローチャート: 判断 380"/>
        <xdr:cNvSpPr/>
      </xdr:nvSpPr>
      <xdr:spPr>
        <a:xfrm>
          <a:off x="1270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160290</xdr:rowOff>
    </xdr:from>
    <xdr:ext cx="762000" cy="259045"/>
    <xdr:sp macro="" textlink="">
      <xdr:nvSpPr>
        <xdr:cNvPr id="382" name="テキスト ボックス 381"/>
        <xdr:cNvSpPr txBox="1"/>
      </xdr:nvSpPr>
      <xdr:spPr>
        <a:xfrm>
          <a:off x="939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108204</xdr:rowOff>
    </xdr:from>
    <xdr:to>
      <xdr:col>24</xdr:col>
      <xdr:colOff>76200</xdr:colOff>
      <xdr:row>77</xdr:row>
      <xdr:rowOff>38354</xdr:rowOff>
    </xdr:to>
    <xdr:sp macro="" textlink="">
      <xdr:nvSpPr>
        <xdr:cNvPr id="388" name="楕円 387"/>
        <xdr:cNvSpPr/>
      </xdr:nvSpPr>
      <xdr:spPr>
        <a:xfrm>
          <a:off x="47752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124731</xdr:rowOff>
    </xdr:from>
    <xdr:ext cx="762000" cy="259045"/>
    <xdr:sp macro="" textlink="">
      <xdr:nvSpPr>
        <xdr:cNvPr id="389" name="公債費該当値テキスト"/>
        <xdr:cNvSpPr txBox="1"/>
      </xdr:nvSpPr>
      <xdr:spPr>
        <a:xfrm>
          <a:off x="4914900" y="1298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108204</xdr:rowOff>
    </xdr:from>
    <xdr:to>
      <xdr:col>20</xdr:col>
      <xdr:colOff>38100</xdr:colOff>
      <xdr:row>77</xdr:row>
      <xdr:rowOff>38354</xdr:rowOff>
    </xdr:to>
    <xdr:sp macro="" textlink="">
      <xdr:nvSpPr>
        <xdr:cNvPr id="390" name="楕円 389"/>
        <xdr:cNvSpPr/>
      </xdr:nvSpPr>
      <xdr:spPr>
        <a:xfrm>
          <a:off x="3937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48531</xdr:rowOff>
    </xdr:from>
    <xdr:ext cx="736600" cy="259045"/>
    <xdr:sp macro="" textlink="">
      <xdr:nvSpPr>
        <xdr:cNvPr id="391" name="テキスト ボックス 390"/>
        <xdr:cNvSpPr txBox="1"/>
      </xdr:nvSpPr>
      <xdr:spPr>
        <a:xfrm>
          <a:off x="3606800" y="12907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23622</xdr:rowOff>
    </xdr:from>
    <xdr:to>
      <xdr:col>15</xdr:col>
      <xdr:colOff>149225</xdr:colOff>
      <xdr:row>77</xdr:row>
      <xdr:rowOff>125222</xdr:rowOff>
    </xdr:to>
    <xdr:sp macro="" textlink="">
      <xdr:nvSpPr>
        <xdr:cNvPr id="392" name="楕円 391"/>
        <xdr:cNvSpPr/>
      </xdr:nvSpPr>
      <xdr:spPr>
        <a:xfrm>
          <a:off x="3048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93" name="テキスト ボックス 392"/>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163068</xdr:rowOff>
    </xdr:from>
    <xdr:to>
      <xdr:col>11</xdr:col>
      <xdr:colOff>60325</xdr:colOff>
      <xdr:row>77</xdr:row>
      <xdr:rowOff>93218</xdr:rowOff>
    </xdr:to>
    <xdr:sp macro="" textlink="">
      <xdr:nvSpPr>
        <xdr:cNvPr id="394" name="楕円 393"/>
        <xdr:cNvSpPr/>
      </xdr:nvSpPr>
      <xdr:spPr>
        <a:xfrm>
          <a:off x="2159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103395</xdr:rowOff>
    </xdr:from>
    <xdr:ext cx="762000" cy="259045"/>
    <xdr:sp macro="" textlink="">
      <xdr:nvSpPr>
        <xdr:cNvPr id="395" name="テキスト ボックス 394"/>
        <xdr:cNvSpPr txBox="1"/>
      </xdr:nvSpPr>
      <xdr:spPr>
        <a:xfrm>
          <a:off x="1828800" y="1296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96" name="楕円 395"/>
        <xdr:cNvSpPr/>
      </xdr:nvSpPr>
      <xdr:spPr>
        <a:xfrm>
          <a:off x="1270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97" name="テキスト ボックス 396"/>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人件費に係る経常経費充当一般財源が類似団体平均を大きく上回っていることが影響し、全体的に上回っているものと考えられる。</a:t>
          </a:r>
        </a:p>
      </xdr:txBody>
    </xdr:sp>
    <xdr:clientData/>
  </xdr:twoCellAnchor>
  <xdr:oneCellAnchor>
    <xdr:from>
      <xdr:col>62</xdr:col>
      <xdr:colOff>6350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154432</xdr:rowOff>
    </xdr:from>
    <xdr:to>
      <xdr:col>82</xdr:col>
      <xdr:colOff>107950</xdr:colOff>
      <xdr:row>81</xdr:row>
      <xdr:rowOff>147574</xdr:rowOff>
    </xdr:to>
    <xdr:cxnSp macro="">
      <xdr:nvCxnSpPr>
        <xdr:cNvPr id="423" name="直線コネクタ 422"/>
        <xdr:cNvCxnSpPr/>
      </xdr:nvCxnSpPr>
      <xdr:spPr>
        <a:xfrm flipV="1">
          <a:off x="16510000" y="12841732"/>
          <a:ext cx="0" cy="1193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119651</xdr:rowOff>
    </xdr:from>
    <xdr:ext cx="762000" cy="259045"/>
    <xdr:sp macro="" textlink="">
      <xdr:nvSpPr>
        <xdr:cNvPr id="424" name="公債費以外最小値テキスト"/>
        <xdr:cNvSpPr txBox="1"/>
      </xdr:nvSpPr>
      <xdr:spPr>
        <a:xfrm>
          <a:off x="16598900" y="14007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147574</xdr:rowOff>
    </xdr:from>
    <xdr:to>
      <xdr:col>82</xdr:col>
      <xdr:colOff>196850</xdr:colOff>
      <xdr:row>81</xdr:row>
      <xdr:rowOff>147574</xdr:rowOff>
    </xdr:to>
    <xdr:cxnSp macro="">
      <xdr:nvCxnSpPr>
        <xdr:cNvPr id="425" name="直線コネクタ 424"/>
        <xdr:cNvCxnSpPr/>
      </xdr:nvCxnSpPr>
      <xdr:spPr>
        <a:xfrm>
          <a:off x="16421100" y="14035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69359</xdr:rowOff>
    </xdr:from>
    <xdr:ext cx="762000" cy="259045"/>
    <xdr:sp macro="" textlink="">
      <xdr:nvSpPr>
        <xdr:cNvPr id="426" name="公債費以外最大値テキスト"/>
        <xdr:cNvSpPr txBox="1"/>
      </xdr:nvSpPr>
      <xdr:spPr>
        <a:xfrm>
          <a:off x="16598900" y="1258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154432</xdr:rowOff>
    </xdr:from>
    <xdr:to>
      <xdr:col>82</xdr:col>
      <xdr:colOff>196850</xdr:colOff>
      <xdr:row>74</xdr:row>
      <xdr:rowOff>154432</xdr:rowOff>
    </xdr:to>
    <xdr:cxnSp macro="">
      <xdr:nvCxnSpPr>
        <xdr:cNvPr id="427" name="直線コネクタ 426"/>
        <xdr:cNvCxnSpPr/>
      </xdr:nvCxnSpPr>
      <xdr:spPr>
        <a:xfrm>
          <a:off x="16421100" y="12841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3556</xdr:rowOff>
    </xdr:from>
    <xdr:to>
      <xdr:col>82</xdr:col>
      <xdr:colOff>107950</xdr:colOff>
      <xdr:row>78</xdr:row>
      <xdr:rowOff>40132</xdr:rowOff>
    </xdr:to>
    <xdr:cxnSp macro="">
      <xdr:nvCxnSpPr>
        <xdr:cNvPr id="428" name="直線コネクタ 427"/>
        <xdr:cNvCxnSpPr/>
      </xdr:nvCxnSpPr>
      <xdr:spPr>
        <a:xfrm>
          <a:off x="15671800" y="1337665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99585</xdr:rowOff>
    </xdr:from>
    <xdr:ext cx="762000" cy="259045"/>
    <xdr:sp macro="" textlink="">
      <xdr:nvSpPr>
        <xdr:cNvPr id="429" name="公債費以外平均値テキスト"/>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30" name="フローチャート: 判断 429"/>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3556</xdr:rowOff>
    </xdr:from>
    <xdr:to>
      <xdr:col>78</xdr:col>
      <xdr:colOff>69850</xdr:colOff>
      <xdr:row>78</xdr:row>
      <xdr:rowOff>140715</xdr:rowOff>
    </xdr:to>
    <xdr:cxnSp macro="">
      <xdr:nvCxnSpPr>
        <xdr:cNvPr id="431" name="直線コネクタ 430"/>
        <xdr:cNvCxnSpPr/>
      </xdr:nvCxnSpPr>
      <xdr:spPr>
        <a:xfrm flipV="1">
          <a:off x="14782800" y="13376656"/>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83058</xdr:rowOff>
    </xdr:from>
    <xdr:to>
      <xdr:col>78</xdr:col>
      <xdr:colOff>120650</xdr:colOff>
      <xdr:row>78</xdr:row>
      <xdr:rowOff>13208</xdr:rowOff>
    </xdr:to>
    <xdr:sp macro="" textlink="">
      <xdr:nvSpPr>
        <xdr:cNvPr id="432" name="フローチャート: 判断 431"/>
        <xdr:cNvSpPr/>
      </xdr:nvSpPr>
      <xdr:spPr>
        <a:xfrm>
          <a:off x="15621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23385</xdr:rowOff>
    </xdr:from>
    <xdr:ext cx="736600" cy="259045"/>
    <xdr:sp macro="" textlink="">
      <xdr:nvSpPr>
        <xdr:cNvPr id="433" name="テキスト ボックス 432"/>
        <xdr:cNvSpPr txBox="1"/>
      </xdr:nvSpPr>
      <xdr:spPr>
        <a:xfrm>
          <a:off x="15290800" y="13053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136144</xdr:rowOff>
    </xdr:from>
    <xdr:to>
      <xdr:col>73</xdr:col>
      <xdr:colOff>180975</xdr:colOff>
      <xdr:row>78</xdr:row>
      <xdr:rowOff>140715</xdr:rowOff>
    </xdr:to>
    <xdr:cxnSp macro="">
      <xdr:nvCxnSpPr>
        <xdr:cNvPr id="434" name="直線コネクタ 433"/>
        <xdr:cNvCxnSpPr/>
      </xdr:nvCxnSpPr>
      <xdr:spPr>
        <a:xfrm>
          <a:off x="13893800" y="135092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46482</xdr:rowOff>
    </xdr:from>
    <xdr:to>
      <xdr:col>74</xdr:col>
      <xdr:colOff>31750</xdr:colOff>
      <xdr:row>77</xdr:row>
      <xdr:rowOff>148082</xdr:rowOff>
    </xdr:to>
    <xdr:sp macro="" textlink="">
      <xdr:nvSpPr>
        <xdr:cNvPr id="435" name="フローチャート: 判断 434"/>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158259</xdr:rowOff>
    </xdr:from>
    <xdr:ext cx="762000" cy="259045"/>
    <xdr:sp macro="" textlink="">
      <xdr:nvSpPr>
        <xdr:cNvPr id="436" name="テキスト ボックス 435"/>
        <xdr:cNvSpPr txBox="1"/>
      </xdr:nvSpPr>
      <xdr:spPr>
        <a:xfrm>
          <a:off x="14401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136144</xdr:rowOff>
    </xdr:from>
    <xdr:to>
      <xdr:col>69</xdr:col>
      <xdr:colOff>92075</xdr:colOff>
      <xdr:row>79</xdr:row>
      <xdr:rowOff>106426</xdr:rowOff>
    </xdr:to>
    <xdr:cxnSp macro="">
      <xdr:nvCxnSpPr>
        <xdr:cNvPr id="437" name="直線コネクタ 436"/>
        <xdr:cNvCxnSpPr/>
      </xdr:nvCxnSpPr>
      <xdr:spPr>
        <a:xfrm flipV="1">
          <a:off x="13004800" y="13509244"/>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41911</xdr:rowOff>
    </xdr:from>
    <xdr:to>
      <xdr:col>69</xdr:col>
      <xdr:colOff>142875</xdr:colOff>
      <xdr:row>77</xdr:row>
      <xdr:rowOff>143511</xdr:rowOff>
    </xdr:to>
    <xdr:sp macro="" textlink="">
      <xdr:nvSpPr>
        <xdr:cNvPr id="438" name="フローチャート: 判断 437"/>
        <xdr:cNvSpPr/>
      </xdr:nvSpPr>
      <xdr:spPr>
        <a:xfrm>
          <a:off x="13843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153688</xdr:rowOff>
    </xdr:from>
    <xdr:ext cx="762000" cy="259045"/>
    <xdr:sp macro="" textlink="">
      <xdr:nvSpPr>
        <xdr:cNvPr id="439" name="テキスト ボックス 438"/>
        <xdr:cNvSpPr txBox="1"/>
      </xdr:nvSpPr>
      <xdr:spPr>
        <a:xfrm>
          <a:off x="13512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40" name="フローチャート: 判断 439"/>
        <xdr:cNvSpPr/>
      </xdr:nvSpPr>
      <xdr:spPr>
        <a:xfrm>
          <a:off x="12954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130827</xdr:rowOff>
    </xdr:from>
    <xdr:ext cx="762000" cy="259045"/>
    <xdr:sp macro="" textlink="">
      <xdr:nvSpPr>
        <xdr:cNvPr id="441" name="テキスト ボックス 440"/>
        <xdr:cNvSpPr txBox="1"/>
      </xdr:nvSpPr>
      <xdr:spPr>
        <a:xfrm>
          <a:off x="12623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160782</xdr:rowOff>
    </xdr:from>
    <xdr:to>
      <xdr:col>82</xdr:col>
      <xdr:colOff>158750</xdr:colOff>
      <xdr:row>78</xdr:row>
      <xdr:rowOff>90932</xdr:rowOff>
    </xdr:to>
    <xdr:sp macro="" textlink="">
      <xdr:nvSpPr>
        <xdr:cNvPr id="447" name="楕円 446"/>
        <xdr:cNvSpPr/>
      </xdr:nvSpPr>
      <xdr:spPr>
        <a:xfrm>
          <a:off x="164592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132859</xdr:rowOff>
    </xdr:from>
    <xdr:ext cx="762000" cy="259045"/>
    <xdr:sp macro="" textlink="">
      <xdr:nvSpPr>
        <xdr:cNvPr id="448" name="公債費以外該当値テキスト"/>
        <xdr:cNvSpPr txBox="1"/>
      </xdr:nvSpPr>
      <xdr:spPr>
        <a:xfrm>
          <a:off x="165989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124206</xdr:rowOff>
    </xdr:from>
    <xdr:to>
      <xdr:col>78</xdr:col>
      <xdr:colOff>120650</xdr:colOff>
      <xdr:row>78</xdr:row>
      <xdr:rowOff>54356</xdr:rowOff>
    </xdr:to>
    <xdr:sp macro="" textlink="">
      <xdr:nvSpPr>
        <xdr:cNvPr id="449" name="楕円 448"/>
        <xdr:cNvSpPr/>
      </xdr:nvSpPr>
      <xdr:spPr>
        <a:xfrm>
          <a:off x="15621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39133</xdr:rowOff>
    </xdr:from>
    <xdr:ext cx="736600" cy="259045"/>
    <xdr:sp macro="" textlink="">
      <xdr:nvSpPr>
        <xdr:cNvPr id="450" name="テキスト ボックス 449"/>
        <xdr:cNvSpPr txBox="1"/>
      </xdr:nvSpPr>
      <xdr:spPr>
        <a:xfrm>
          <a:off x="15290800" y="13412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89915</xdr:rowOff>
    </xdr:from>
    <xdr:to>
      <xdr:col>74</xdr:col>
      <xdr:colOff>31750</xdr:colOff>
      <xdr:row>79</xdr:row>
      <xdr:rowOff>20065</xdr:rowOff>
    </xdr:to>
    <xdr:sp macro="" textlink="">
      <xdr:nvSpPr>
        <xdr:cNvPr id="451" name="楕円 450"/>
        <xdr:cNvSpPr/>
      </xdr:nvSpPr>
      <xdr:spPr>
        <a:xfrm>
          <a:off x="14732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4842</xdr:rowOff>
    </xdr:from>
    <xdr:ext cx="762000" cy="259045"/>
    <xdr:sp macro="" textlink="">
      <xdr:nvSpPr>
        <xdr:cNvPr id="452" name="テキスト ボックス 451"/>
        <xdr:cNvSpPr txBox="1"/>
      </xdr:nvSpPr>
      <xdr:spPr>
        <a:xfrm>
          <a:off x="14401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85344</xdr:rowOff>
    </xdr:from>
    <xdr:to>
      <xdr:col>69</xdr:col>
      <xdr:colOff>142875</xdr:colOff>
      <xdr:row>79</xdr:row>
      <xdr:rowOff>15494</xdr:rowOff>
    </xdr:to>
    <xdr:sp macro="" textlink="">
      <xdr:nvSpPr>
        <xdr:cNvPr id="453" name="楕円 452"/>
        <xdr:cNvSpPr/>
      </xdr:nvSpPr>
      <xdr:spPr>
        <a:xfrm>
          <a:off x="13843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271</xdr:rowOff>
    </xdr:from>
    <xdr:ext cx="762000" cy="259045"/>
    <xdr:sp macro="" textlink="">
      <xdr:nvSpPr>
        <xdr:cNvPr id="454" name="テキスト ボックス 453"/>
        <xdr:cNvSpPr txBox="1"/>
      </xdr:nvSpPr>
      <xdr:spPr>
        <a:xfrm>
          <a:off x="13512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55626</xdr:rowOff>
    </xdr:from>
    <xdr:to>
      <xdr:col>65</xdr:col>
      <xdr:colOff>53975</xdr:colOff>
      <xdr:row>79</xdr:row>
      <xdr:rowOff>157226</xdr:rowOff>
    </xdr:to>
    <xdr:sp macro="" textlink="">
      <xdr:nvSpPr>
        <xdr:cNvPr id="455" name="楕円 454"/>
        <xdr:cNvSpPr/>
      </xdr:nvSpPr>
      <xdr:spPr>
        <a:xfrm>
          <a:off x="12954000" y="1360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142003</xdr:rowOff>
    </xdr:from>
    <xdr:ext cx="762000" cy="259045"/>
    <xdr:sp macro="" textlink="">
      <xdr:nvSpPr>
        <xdr:cNvPr id="456" name="テキスト ボックス 455"/>
        <xdr:cNvSpPr txBox="1"/>
      </xdr:nvSpPr>
      <xdr:spPr>
        <a:xfrm>
          <a:off x="12623800" y="13686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13952</xdr:rowOff>
    </xdr:from>
    <xdr:to>
      <xdr:col>29</xdr:col>
      <xdr:colOff>127000</xdr:colOff>
      <xdr:row>20</xdr:row>
      <xdr:rowOff>20222</xdr:rowOff>
    </xdr:to>
    <xdr:cxnSp macro="">
      <xdr:nvCxnSpPr>
        <xdr:cNvPr id="47" name="直線コネクタ 46"/>
        <xdr:cNvCxnSpPr/>
      </xdr:nvCxnSpPr>
      <xdr:spPr bwMode="auto">
        <a:xfrm flipV="1">
          <a:off x="5651500" y="1947527"/>
          <a:ext cx="0" cy="15493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163749</xdr:rowOff>
    </xdr:from>
    <xdr:ext cx="762000" cy="259045"/>
    <xdr:sp macro="" textlink="">
      <xdr:nvSpPr>
        <xdr:cNvPr id="48" name="人口1人当たり決算額の推移最小値テキスト130"/>
        <xdr:cNvSpPr txBox="1"/>
      </xdr:nvSpPr>
      <xdr:spPr>
        <a:xfrm>
          <a:off x="5740400" y="346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20222</xdr:rowOff>
    </xdr:from>
    <xdr:to>
      <xdr:col>30</xdr:col>
      <xdr:colOff>25400</xdr:colOff>
      <xdr:row>20</xdr:row>
      <xdr:rowOff>20222</xdr:rowOff>
    </xdr:to>
    <xdr:cxnSp macro="">
      <xdr:nvCxnSpPr>
        <xdr:cNvPr id="49" name="直線コネクタ 48"/>
        <xdr:cNvCxnSpPr/>
      </xdr:nvCxnSpPr>
      <xdr:spPr bwMode="auto">
        <a:xfrm>
          <a:off x="5562600" y="34968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100329</xdr:rowOff>
    </xdr:from>
    <xdr:ext cx="762000" cy="259045"/>
    <xdr:sp macro="" textlink="">
      <xdr:nvSpPr>
        <xdr:cNvPr id="50" name="人口1人当たり決算額の推移最大値テキスト130"/>
        <xdr:cNvSpPr txBox="1"/>
      </xdr:nvSpPr>
      <xdr:spPr>
        <a:xfrm>
          <a:off x="5740400" y="169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13952</xdr:rowOff>
    </xdr:from>
    <xdr:to>
      <xdr:col>30</xdr:col>
      <xdr:colOff>25400</xdr:colOff>
      <xdr:row>11</xdr:row>
      <xdr:rowOff>13952</xdr:rowOff>
    </xdr:to>
    <xdr:cxnSp macro="">
      <xdr:nvCxnSpPr>
        <xdr:cNvPr id="51" name="直線コネクタ 50"/>
        <xdr:cNvCxnSpPr/>
      </xdr:nvCxnSpPr>
      <xdr:spPr bwMode="auto">
        <a:xfrm>
          <a:off x="5562600" y="19475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129509</xdr:rowOff>
    </xdr:from>
    <xdr:to>
      <xdr:col>29</xdr:col>
      <xdr:colOff>127000</xdr:colOff>
      <xdr:row>16</xdr:row>
      <xdr:rowOff>42690</xdr:rowOff>
    </xdr:to>
    <xdr:cxnSp macro="">
      <xdr:nvCxnSpPr>
        <xdr:cNvPr id="52" name="直線コネクタ 51"/>
        <xdr:cNvCxnSpPr/>
      </xdr:nvCxnSpPr>
      <xdr:spPr bwMode="auto">
        <a:xfrm flipV="1">
          <a:off x="5003800" y="2748884"/>
          <a:ext cx="647700" cy="84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128135</xdr:rowOff>
    </xdr:from>
    <xdr:ext cx="762000" cy="259045"/>
    <xdr:sp macro="" textlink="">
      <xdr:nvSpPr>
        <xdr:cNvPr id="53" name="人口1人当たり決算額の推移平均値テキスト130"/>
        <xdr:cNvSpPr txBox="1"/>
      </xdr:nvSpPr>
      <xdr:spPr>
        <a:xfrm>
          <a:off x="5740400" y="2918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156058</xdr:rowOff>
    </xdr:from>
    <xdr:to>
      <xdr:col>29</xdr:col>
      <xdr:colOff>177800</xdr:colOff>
      <xdr:row>17</xdr:row>
      <xdr:rowOff>86208</xdr:rowOff>
    </xdr:to>
    <xdr:sp macro="" textlink="">
      <xdr:nvSpPr>
        <xdr:cNvPr id="54" name="フローチャート: 判断 53"/>
        <xdr:cNvSpPr/>
      </xdr:nvSpPr>
      <xdr:spPr bwMode="auto">
        <a:xfrm>
          <a:off x="5600700" y="29468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42690</xdr:rowOff>
    </xdr:from>
    <xdr:to>
      <xdr:col>26</xdr:col>
      <xdr:colOff>50800</xdr:colOff>
      <xdr:row>16</xdr:row>
      <xdr:rowOff>58170</xdr:rowOff>
    </xdr:to>
    <xdr:cxnSp macro="">
      <xdr:nvCxnSpPr>
        <xdr:cNvPr id="55" name="直線コネクタ 54"/>
        <xdr:cNvCxnSpPr/>
      </xdr:nvCxnSpPr>
      <xdr:spPr bwMode="auto">
        <a:xfrm flipV="1">
          <a:off x="4305300" y="2833515"/>
          <a:ext cx="698500" cy="15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11533</xdr:rowOff>
    </xdr:from>
    <xdr:to>
      <xdr:col>26</xdr:col>
      <xdr:colOff>101600</xdr:colOff>
      <xdr:row>17</xdr:row>
      <xdr:rowOff>113133</xdr:rowOff>
    </xdr:to>
    <xdr:sp macro="" textlink="">
      <xdr:nvSpPr>
        <xdr:cNvPr id="56" name="フローチャート: 判断 55"/>
        <xdr:cNvSpPr/>
      </xdr:nvSpPr>
      <xdr:spPr bwMode="auto">
        <a:xfrm>
          <a:off x="4953000" y="29738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97910</xdr:rowOff>
    </xdr:from>
    <xdr:ext cx="736600" cy="259045"/>
    <xdr:sp macro="" textlink="">
      <xdr:nvSpPr>
        <xdr:cNvPr id="57" name="テキスト ボックス 56"/>
        <xdr:cNvSpPr txBox="1"/>
      </xdr:nvSpPr>
      <xdr:spPr>
        <a:xfrm>
          <a:off x="4622800" y="3060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58170</xdr:rowOff>
    </xdr:from>
    <xdr:to>
      <xdr:col>22</xdr:col>
      <xdr:colOff>114300</xdr:colOff>
      <xdr:row>16</xdr:row>
      <xdr:rowOff>81617</xdr:rowOff>
    </xdr:to>
    <xdr:cxnSp macro="">
      <xdr:nvCxnSpPr>
        <xdr:cNvPr id="58" name="直線コネクタ 57"/>
        <xdr:cNvCxnSpPr/>
      </xdr:nvCxnSpPr>
      <xdr:spPr bwMode="auto">
        <a:xfrm flipV="1">
          <a:off x="3606800" y="2848995"/>
          <a:ext cx="698500" cy="23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31944</xdr:rowOff>
    </xdr:from>
    <xdr:to>
      <xdr:col>22</xdr:col>
      <xdr:colOff>165100</xdr:colOff>
      <xdr:row>17</xdr:row>
      <xdr:rowOff>133544</xdr:rowOff>
    </xdr:to>
    <xdr:sp macro="" textlink="">
      <xdr:nvSpPr>
        <xdr:cNvPr id="59" name="フローチャート: 判断 58"/>
        <xdr:cNvSpPr/>
      </xdr:nvSpPr>
      <xdr:spPr bwMode="auto">
        <a:xfrm>
          <a:off x="4254500" y="2994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118321</xdr:rowOff>
    </xdr:from>
    <xdr:ext cx="762000" cy="259045"/>
    <xdr:sp macro="" textlink="">
      <xdr:nvSpPr>
        <xdr:cNvPr id="60" name="テキスト ボックス 59"/>
        <xdr:cNvSpPr txBox="1"/>
      </xdr:nvSpPr>
      <xdr:spPr>
        <a:xfrm>
          <a:off x="3924300" y="308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81617</xdr:rowOff>
    </xdr:from>
    <xdr:to>
      <xdr:col>18</xdr:col>
      <xdr:colOff>177800</xdr:colOff>
      <xdr:row>16</xdr:row>
      <xdr:rowOff>83838</xdr:rowOff>
    </xdr:to>
    <xdr:cxnSp macro="">
      <xdr:nvCxnSpPr>
        <xdr:cNvPr id="61" name="直線コネクタ 60"/>
        <xdr:cNvCxnSpPr/>
      </xdr:nvCxnSpPr>
      <xdr:spPr bwMode="auto">
        <a:xfrm flipV="1">
          <a:off x="2908300" y="2872442"/>
          <a:ext cx="698500" cy="22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49563</xdr:rowOff>
    </xdr:from>
    <xdr:to>
      <xdr:col>19</xdr:col>
      <xdr:colOff>38100</xdr:colOff>
      <xdr:row>17</xdr:row>
      <xdr:rowOff>151163</xdr:rowOff>
    </xdr:to>
    <xdr:sp macro="" textlink="">
      <xdr:nvSpPr>
        <xdr:cNvPr id="62" name="フローチャート: 判断 61"/>
        <xdr:cNvSpPr/>
      </xdr:nvSpPr>
      <xdr:spPr bwMode="auto">
        <a:xfrm>
          <a:off x="3556000" y="3011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135940</xdr:rowOff>
    </xdr:from>
    <xdr:ext cx="762000" cy="259045"/>
    <xdr:sp macro="" textlink="">
      <xdr:nvSpPr>
        <xdr:cNvPr id="63" name="テキスト ボックス 62"/>
        <xdr:cNvSpPr txBox="1"/>
      </xdr:nvSpPr>
      <xdr:spPr>
        <a:xfrm>
          <a:off x="3225800" y="3098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63981</xdr:rowOff>
    </xdr:from>
    <xdr:to>
      <xdr:col>15</xdr:col>
      <xdr:colOff>101600</xdr:colOff>
      <xdr:row>17</xdr:row>
      <xdr:rowOff>165581</xdr:rowOff>
    </xdr:to>
    <xdr:sp macro="" textlink="">
      <xdr:nvSpPr>
        <xdr:cNvPr id="64" name="フローチャート: 判断 63"/>
        <xdr:cNvSpPr/>
      </xdr:nvSpPr>
      <xdr:spPr bwMode="auto">
        <a:xfrm>
          <a:off x="2857500" y="3026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150358</xdr:rowOff>
    </xdr:from>
    <xdr:ext cx="762000" cy="259045"/>
    <xdr:sp macro="" textlink="">
      <xdr:nvSpPr>
        <xdr:cNvPr id="65" name="テキスト ボックス 64"/>
        <xdr:cNvSpPr txBox="1"/>
      </xdr:nvSpPr>
      <xdr:spPr>
        <a:xfrm>
          <a:off x="2527300" y="3112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78709</xdr:rowOff>
    </xdr:from>
    <xdr:to>
      <xdr:col>29</xdr:col>
      <xdr:colOff>177800</xdr:colOff>
      <xdr:row>16</xdr:row>
      <xdr:rowOff>8859</xdr:rowOff>
    </xdr:to>
    <xdr:sp macro="" textlink="">
      <xdr:nvSpPr>
        <xdr:cNvPr id="71" name="楕円 70"/>
        <xdr:cNvSpPr/>
      </xdr:nvSpPr>
      <xdr:spPr bwMode="auto">
        <a:xfrm>
          <a:off x="5600700" y="26980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95236</xdr:rowOff>
    </xdr:from>
    <xdr:ext cx="762000" cy="259045"/>
    <xdr:sp macro="" textlink="">
      <xdr:nvSpPr>
        <xdr:cNvPr id="72" name="人口1人当たり決算額の推移該当値テキスト130"/>
        <xdr:cNvSpPr txBox="1"/>
      </xdr:nvSpPr>
      <xdr:spPr>
        <a:xfrm>
          <a:off x="5740400" y="2543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163340</xdr:rowOff>
    </xdr:from>
    <xdr:to>
      <xdr:col>26</xdr:col>
      <xdr:colOff>101600</xdr:colOff>
      <xdr:row>16</xdr:row>
      <xdr:rowOff>93490</xdr:rowOff>
    </xdr:to>
    <xdr:sp macro="" textlink="">
      <xdr:nvSpPr>
        <xdr:cNvPr id="73" name="楕円 72"/>
        <xdr:cNvSpPr/>
      </xdr:nvSpPr>
      <xdr:spPr bwMode="auto">
        <a:xfrm>
          <a:off x="4953000" y="2782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103667</xdr:rowOff>
    </xdr:from>
    <xdr:ext cx="736600" cy="259045"/>
    <xdr:sp macro="" textlink="">
      <xdr:nvSpPr>
        <xdr:cNvPr id="74" name="テキスト ボックス 73"/>
        <xdr:cNvSpPr txBox="1"/>
      </xdr:nvSpPr>
      <xdr:spPr>
        <a:xfrm>
          <a:off x="4622800" y="2551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7370</xdr:rowOff>
    </xdr:from>
    <xdr:to>
      <xdr:col>22</xdr:col>
      <xdr:colOff>165100</xdr:colOff>
      <xdr:row>16</xdr:row>
      <xdr:rowOff>108970</xdr:rowOff>
    </xdr:to>
    <xdr:sp macro="" textlink="">
      <xdr:nvSpPr>
        <xdr:cNvPr id="75" name="楕円 74"/>
        <xdr:cNvSpPr/>
      </xdr:nvSpPr>
      <xdr:spPr bwMode="auto">
        <a:xfrm>
          <a:off x="4254500" y="2798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119147</xdr:rowOff>
    </xdr:from>
    <xdr:ext cx="762000" cy="259045"/>
    <xdr:sp macro="" textlink="">
      <xdr:nvSpPr>
        <xdr:cNvPr id="76" name="テキスト ボックス 75"/>
        <xdr:cNvSpPr txBox="1"/>
      </xdr:nvSpPr>
      <xdr:spPr>
        <a:xfrm>
          <a:off x="3924300" y="256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30817</xdr:rowOff>
    </xdr:from>
    <xdr:to>
      <xdr:col>19</xdr:col>
      <xdr:colOff>38100</xdr:colOff>
      <xdr:row>16</xdr:row>
      <xdr:rowOff>132417</xdr:rowOff>
    </xdr:to>
    <xdr:sp macro="" textlink="">
      <xdr:nvSpPr>
        <xdr:cNvPr id="77" name="楕円 76"/>
        <xdr:cNvSpPr/>
      </xdr:nvSpPr>
      <xdr:spPr bwMode="auto">
        <a:xfrm>
          <a:off x="3556000" y="28216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142594</xdr:rowOff>
    </xdr:from>
    <xdr:ext cx="762000" cy="259045"/>
    <xdr:sp macro="" textlink="">
      <xdr:nvSpPr>
        <xdr:cNvPr id="78" name="テキスト ボックス 77"/>
        <xdr:cNvSpPr txBox="1"/>
      </xdr:nvSpPr>
      <xdr:spPr>
        <a:xfrm>
          <a:off x="3225800" y="25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33038</xdr:rowOff>
    </xdr:from>
    <xdr:to>
      <xdr:col>15</xdr:col>
      <xdr:colOff>101600</xdr:colOff>
      <xdr:row>16</xdr:row>
      <xdr:rowOff>134638</xdr:rowOff>
    </xdr:to>
    <xdr:sp macro="" textlink="">
      <xdr:nvSpPr>
        <xdr:cNvPr id="79" name="楕円 78"/>
        <xdr:cNvSpPr/>
      </xdr:nvSpPr>
      <xdr:spPr bwMode="auto">
        <a:xfrm>
          <a:off x="2857500" y="2823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144815</xdr:rowOff>
    </xdr:from>
    <xdr:ext cx="762000" cy="259045"/>
    <xdr:sp macro="" textlink="">
      <xdr:nvSpPr>
        <xdr:cNvPr id="80" name="テキスト ボックス 79"/>
        <xdr:cNvSpPr txBox="1"/>
      </xdr:nvSpPr>
      <xdr:spPr>
        <a:xfrm>
          <a:off x="2527300" y="259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317043</xdr:rowOff>
    </xdr:from>
    <xdr:to>
      <xdr:col>29</xdr:col>
      <xdr:colOff>127000</xdr:colOff>
      <xdr:row>38</xdr:row>
      <xdr:rowOff>170738</xdr:rowOff>
    </xdr:to>
    <xdr:cxnSp macro="">
      <xdr:nvCxnSpPr>
        <xdr:cNvPr id="109" name="直線コネクタ 108"/>
        <xdr:cNvCxnSpPr/>
      </xdr:nvCxnSpPr>
      <xdr:spPr bwMode="auto">
        <a:xfrm flipV="1">
          <a:off x="5651500" y="6241593"/>
          <a:ext cx="0" cy="13967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142815</xdr:rowOff>
    </xdr:from>
    <xdr:ext cx="762000" cy="259045"/>
    <xdr:sp macro="" textlink="">
      <xdr:nvSpPr>
        <xdr:cNvPr id="110" name="人口1人当たり決算額の推移最小値テキスト445"/>
        <xdr:cNvSpPr txBox="1"/>
      </xdr:nvSpPr>
      <xdr:spPr>
        <a:xfrm>
          <a:off x="5740400" y="761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170738</xdr:rowOff>
    </xdr:from>
    <xdr:to>
      <xdr:col>30</xdr:col>
      <xdr:colOff>25400</xdr:colOff>
      <xdr:row>38</xdr:row>
      <xdr:rowOff>170738</xdr:rowOff>
    </xdr:to>
    <xdr:cxnSp macro="">
      <xdr:nvCxnSpPr>
        <xdr:cNvPr id="111" name="直線コネクタ 110"/>
        <xdr:cNvCxnSpPr/>
      </xdr:nvCxnSpPr>
      <xdr:spPr bwMode="auto">
        <a:xfrm>
          <a:off x="5562600" y="76383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60520</xdr:rowOff>
    </xdr:from>
    <xdr:ext cx="762000" cy="259045"/>
    <xdr:sp macro="" textlink="">
      <xdr:nvSpPr>
        <xdr:cNvPr id="112" name="人口1人当たり決算額の推移最大値テキスト445"/>
        <xdr:cNvSpPr txBox="1"/>
      </xdr:nvSpPr>
      <xdr:spPr>
        <a:xfrm>
          <a:off x="5740400" y="5985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317043</xdr:rowOff>
    </xdr:from>
    <xdr:to>
      <xdr:col>30</xdr:col>
      <xdr:colOff>25400</xdr:colOff>
      <xdr:row>33</xdr:row>
      <xdr:rowOff>317043</xdr:rowOff>
    </xdr:to>
    <xdr:cxnSp macro="">
      <xdr:nvCxnSpPr>
        <xdr:cNvPr id="113" name="直線コネクタ 112"/>
        <xdr:cNvCxnSpPr/>
      </xdr:nvCxnSpPr>
      <xdr:spPr bwMode="auto">
        <a:xfrm>
          <a:off x="5562600" y="62415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39065</xdr:rowOff>
    </xdr:from>
    <xdr:to>
      <xdr:col>29</xdr:col>
      <xdr:colOff>127000</xdr:colOff>
      <xdr:row>37</xdr:row>
      <xdr:rowOff>86347</xdr:rowOff>
    </xdr:to>
    <xdr:cxnSp macro="">
      <xdr:nvCxnSpPr>
        <xdr:cNvPr id="114" name="直線コネクタ 113"/>
        <xdr:cNvCxnSpPr/>
      </xdr:nvCxnSpPr>
      <xdr:spPr bwMode="auto">
        <a:xfrm>
          <a:off x="5003800" y="7163765"/>
          <a:ext cx="647700" cy="472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242384</xdr:rowOff>
    </xdr:from>
    <xdr:ext cx="762000" cy="259045"/>
    <xdr:sp macro="" textlink="">
      <xdr:nvSpPr>
        <xdr:cNvPr id="115" name="人口1人当たり決算額の推移平均値テキスト445"/>
        <xdr:cNvSpPr txBox="1"/>
      </xdr:nvSpPr>
      <xdr:spPr>
        <a:xfrm>
          <a:off x="5740400" y="68527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54407</xdr:rowOff>
    </xdr:from>
    <xdr:to>
      <xdr:col>29</xdr:col>
      <xdr:colOff>177800</xdr:colOff>
      <xdr:row>36</xdr:row>
      <xdr:rowOff>156007</xdr:rowOff>
    </xdr:to>
    <xdr:sp macro="" textlink="">
      <xdr:nvSpPr>
        <xdr:cNvPr id="116" name="フローチャート: 判断 115"/>
        <xdr:cNvSpPr/>
      </xdr:nvSpPr>
      <xdr:spPr bwMode="auto">
        <a:xfrm>
          <a:off x="5600700" y="70076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142354</xdr:rowOff>
    </xdr:from>
    <xdr:to>
      <xdr:col>26</xdr:col>
      <xdr:colOff>50800</xdr:colOff>
      <xdr:row>37</xdr:row>
      <xdr:rowOff>39065</xdr:rowOff>
    </xdr:to>
    <xdr:cxnSp macro="">
      <xdr:nvCxnSpPr>
        <xdr:cNvPr id="117" name="直線コネクタ 116"/>
        <xdr:cNvCxnSpPr/>
      </xdr:nvCxnSpPr>
      <xdr:spPr bwMode="auto">
        <a:xfrm>
          <a:off x="4305300" y="7095604"/>
          <a:ext cx="698500" cy="68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55131</xdr:rowOff>
    </xdr:from>
    <xdr:to>
      <xdr:col>26</xdr:col>
      <xdr:colOff>101600</xdr:colOff>
      <xdr:row>36</xdr:row>
      <xdr:rowOff>156731</xdr:rowOff>
    </xdr:to>
    <xdr:sp macro="" textlink="">
      <xdr:nvSpPr>
        <xdr:cNvPr id="118" name="フローチャート: 判断 117"/>
        <xdr:cNvSpPr/>
      </xdr:nvSpPr>
      <xdr:spPr bwMode="auto">
        <a:xfrm>
          <a:off x="4953000" y="70083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166908</xdr:rowOff>
    </xdr:from>
    <xdr:ext cx="736600" cy="259045"/>
    <xdr:sp macro="" textlink="">
      <xdr:nvSpPr>
        <xdr:cNvPr id="119" name="テキスト ボックス 118"/>
        <xdr:cNvSpPr txBox="1"/>
      </xdr:nvSpPr>
      <xdr:spPr>
        <a:xfrm>
          <a:off x="4622800" y="6777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142354</xdr:rowOff>
    </xdr:from>
    <xdr:to>
      <xdr:col>22</xdr:col>
      <xdr:colOff>114300</xdr:colOff>
      <xdr:row>37</xdr:row>
      <xdr:rowOff>27749</xdr:rowOff>
    </xdr:to>
    <xdr:cxnSp macro="">
      <xdr:nvCxnSpPr>
        <xdr:cNvPr id="120" name="直線コネクタ 119"/>
        <xdr:cNvCxnSpPr/>
      </xdr:nvCxnSpPr>
      <xdr:spPr bwMode="auto">
        <a:xfrm flipV="1">
          <a:off x="3606800" y="7095604"/>
          <a:ext cx="698500" cy="568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37947</xdr:rowOff>
    </xdr:from>
    <xdr:to>
      <xdr:col>22</xdr:col>
      <xdr:colOff>165100</xdr:colOff>
      <xdr:row>36</xdr:row>
      <xdr:rowOff>139547</xdr:rowOff>
    </xdr:to>
    <xdr:sp macro="" textlink="">
      <xdr:nvSpPr>
        <xdr:cNvPr id="121" name="フローチャート: 判断 120"/>
        <xdr:cNvSpPr/>
      </xdr:nvSpPr>
      <xdr:spPr bwMode="auto">
        <a:xfrm>
          <a:off x="4254500" y="69911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149724</xdr:rowOff>
    </xdr:from>
    <xdr:ext cx="762000" cy="259045"/>
    <xdr:sp macro="" textlink="">
      <xdr:nvSpPr>
        <xdr:cNvPr id="122" name="テキスト ボックス 121"/>
        <xdr:cNvSpPr txBox="1"/>
      </xdr:nvSpPr>
      <xdr:spPr>
        <a:xfrm>
          <a:off x="3924300" y="6760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21349</xdr:rowOff>
    </xdr:from>
    <xdr:to>
      <xdr:col>18</xdr:col>
      <xdr:colOff>177800</xdr:colOff>
      <xdr:row>37</xdr:row>
      <xdr:rowOff>27749</xdr:rowOff>
    </xdr:to>
    <xdr:cxnSp macro="">
      <xdr:nvCxnSpPr>
        <xdr:cNvPr id="123" name="直線コネクタ 122"/>
        <xdr:cNvCxnSpPr/>
      </xdr:nvCxnSpPr>
      <xdr:spPr bwMode="auto">
        <a:xfrm>
          <a:off x="2908300" y="7146049"/>
          <a:ext cx="698500" cy="64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7506</xdr:rowOff>
    </xdr:from>
    <xdr:to>
      <xdr:col>19</xdr:col>
      <xdr:colOff>38100</xdr:colOff>
      <xdr:row>36</xdr:row>
      <xdr:rowOff>109106</xdr:rowOff>
    </xdr:to>
    <xdr:sp macro="" textlink="">
      <xdr:nvSpPr>
        <xdr:cNvPr id="124" name="フローチャート: 判断 123"/>
        <xdr:cNvSpPr/>
      </xdr:nvSpPr>
      <xdr:spPr bwMode="auto">
        <a:xfrm>
          <a:off x="3556000" y="69607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119283</xdr:rowOff>
    </xdr:from>
    <xdr:ext cx="762000" cy="259045"/>
    <xdr:sp macro="" textlink="">
      <xdr:nvSpPr>
        <xdr:cNvPr id="125" name="テキスト ボックス 124"/>
        <xdr:cNvSpPr txBox="1"/>
      </xdr:nvSpPr>
      <xdr:spPr>
        <a:xfrm>
          <a:off x="3225800" y="6729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336880</xdr:rowOff>
    </xdr:from>
    <xdr:to>
      <xdr:col>15</xdr:col>
      <xdr:colOff>101600</xdr:colOff>
      <xdr:row>36</xdr:row>
      <xdr:rowOff>95580</xdr:rowOff>
    </xdr:to>
    <xdr:sp macro="" textlink="">
      <xdr:nvSpPr>
        <xdr:cNvPr id="126" name="フローチャート: 判断 125"/>
        <xdr:cNvSpPr/>
      </xdr:nvSpPr>
      <xdr:spPr bwMode="auto">
        <a:xfrm>
          <a:off x="2857500" y="69472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105757</xdr:rowOff>
    </xdr:from>
    <xdr:ext cx="762000" cy="259045"/>
    <xdr:sp macro="" textlink="">
      <xdr:nvSpPr>
        <xdr:cNvPr id="127" name="テキスト ボックス 126"/>
        <xdr:cNvSpPr txBox="1"/>
      </xdr:nvSpPr>
      <xdr:spPr>
        <a:xfrm>
          <a:off x="2527300" y="671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35547</xdr:rowOff>
    </xdr:from>
    <xdr:to>
      <xdr:col>29</xdr:col>
      <xdr:colOff>177800</xdr:colOff>
      <xdr:row>37</xdr:row>
      <xdr:rowOff>137147</xdr:rowOff>
    </xdr:to>
    <xdr:sp macro="" textlink="">
      <xdr:nvSpPr>
        <xdr:cNvPr id="133" name="楕円 132"/>
        <xdr:cNvSpPr/>
      </xdr:nvSpPr>
      <xdr:spPr bwMode="auto">
        <a:xfrm>
          <a:off x="5600700" y="7160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7624</xdr:rowOff>
    </xdr:from>
    <xdr:ext cx="762000" cy="259045"/>
    <xdr:sp macro="" textlink="">
      <xdr:nvSpPr>
        <xdr:cNvPr id="134" name="人口1人当たり決算額の推移該当値テキスト445"/>
        <xdr:cNvSpPr txBox="1"/>
      </xdr:nvSpPr>
      <xdr:spPr>
        <a:xfrm>
          <a:off x="5740400" y="7132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159715</xdr:rowOff>
    </xdr:from>
    <xdr:to>
      <xdr:col>26</xdr:col>
      <xdr:colOff>101600</xdr:colOff>
      <xdr:row>37</xdr:row>
      <xdr:rowOff>89865</xdr:rowOff>
    </xdr:to>
    <xdr:sp macro="" textlink="">
      <xdr:nvSpPr>
        <xdr:cNvPr id="135" name="楕円 134"/>
        <xdr:cNvSpPr/>
      </xdr:nvSpPr>
      <xdr:spPr bwMode="auto">
        <a:xfrm>
          <a:off x="4953000" y="7112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74642</xdr:rowOff>
    </xdr:from>
    <xdr:ext cx="736600" cy="259045"/>
    <xdr:sp macro="" textlink="">
      <xdr:nvSpPr>
        <xdr:cNvPr id="136" name="テキスト ボックス 135"/>
        <xdr:cNvSpPr txBox="1"/>
      </xdr:nvSpPr>
      <xdr:spPr>
        <a:xfrm>
          <a:off x="4622800" y="7199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91554</xdr:rowOff>
    </xdr:from>
    <xdr:to>
      <xdr:col>22</xdr:col>
      <xdr:colOff>165100</xdr:colOff>
      <xdr:row>37</xdr:row>
      <xdr:rowOff>21704</xdr:rowOff>
    </xdr:to>
    <xdr:sp macro="" textlink="">
      <xdr:nvSpPr>
        <xdr:cNvPr id="137" name="楕円 136"/>
        <xdr:cNvSpPr/>
      </xdr:nvSpPr>
      <xdr:spPr bwMode="auto">
        <a:xfrm>
          <a:off x="4254500" y="7044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6481</xdr:rowOff>
    </xdr:from>
    <xdr:ext cx="762000" cy="259045"/>
    <xdr:sp macro="" textlink="">
      <xdr:nvSpPr>
        <xdr:cNvPr id="138" name="テキスト ボックス 137"/>
        <xdr:cNvSpPr txBox="1"/>
      </xdr:nvSpPr>
      <xdr:spPr>
        <a:xfrm>
          <a:off x="3924300" y="713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148399</xdr:rowOff>
    </xdr:from>
    <xdr:to>
      <xdr:col>19</xdr:col>
      <xdr:colOff>38100</xdr:colOff>
      <xdr:row>37</xdr:row>
      <xdr:rowOff>78549</xdr:rowOff>
    </xdr:to>
    <xdr:sp macro="" textlink="">
      <xdr:nvSpPr>
        <xdr:cNvPr id="139" name="楕円 138"/>
        <xdr:cNvSpPr/>
      </xdr:nvSpPr>
      <xdr:spPr bwMode="auto">
        <a:xfrm>
          <a:off x="3556000" y="7101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63326</xdr:rowOff>
    </xdr:from>
    <xdr:ext cx="762000" cy="259045"/>
    <xdr:sp macro="" textlink="">
      <xdr:nvSpPr>
        <xdr:cNvPr id="140" name="テキスト ボックス 139"/>
        <xdr:cNvSpPr txBox="1"/>
      </xdr:nvSpPr>
      <xdr:spPr>
        <a:xfrm>
          <a:off x="3225800" y="7188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141999</xdr:rowOff>
    </xdr:from>
    <xdr:to>
      <xdr:col>15</xdr:col>
      <xdr:colOff>101600</xdr:colOff>
      <xdr:row>37</xdr:row>
      <xdr:rowOff>72149</xdr:rowOff>
    </xdr:to>
    <xdr:sp macro="" textlink="">
      <xdr:nvSpPr>
        <xdr:cNvPr id="141" name="楕円 140"/>
        <xdr:cNvSpPr/>
      </xdr:nvSpPr>
      <xdr:spPr bwMode="auto">
        <a:xfrm>
          <a:off x="2857500" y="7095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56926</xdr:rowOff>
    </xdr:from>
    <xdr:ext cx="762000" cy="259045"/>
    <xdr:sp macro="" textlink="">
      <xdr:nvSpPr>
        <xdr:cNvPr id="142" name="テキスト ボックス 141"/>
        <xdr:cNvSpPr txBox="1"/>
      </xdr:nvSpPr>
      <xdr:spPr>
        <a:xfrm>
          <a:off x="2527300" y="718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57,921
57,205
103.58
33,045,877
31,294,346
1,520,926
15,376,760
20,729,109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72644</xdr:rowOff>
    </xdr:from>
    <xdr:to>
      <xdr:col>24</xdr:col>
      <xdr:colOff>62865</xdr:colOff>
      <xdr:row>38</xdr:row>
      <xdr:rowOff>104019</xdr:rowOff>
    </xdr:to>
    <xdr:cxnSp macro="">
      <xdr:nvCxnSpPr>
        <xdr:cNvPr id="56" name="直線コネクタ 55"/>
        <xdr:cNvCxnSpPr/>
      </xdr:nvCxnSpPr>
      <xdr:spPr>
        <a:xfrm flipV="1">
          <a:off x="4633595" y="5387594"/>
          <a:ext cx="1270" cy="1231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107846</xdr:rowOff>
    </xdr:from>
    <xdr:ext cx="534377" cy="259045"/>
    <xdr:sp macro="" textlink="">
      <xdr:nvSpPr>
        <xdr:cNvPr id="57" name="人件費最小値テキスト"/>
        <xdr:cNvSpPr txBox="1"/>
      </xdr:nvSpPr>
      <xdr:spPr>
        <a:xfrm>
          <a:off x="4686300" y="662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104019</xdr:rowOff>
    </xdr:from>
    <xdr:to>
      <xdr:col>24</xdr:col>
      <xdr:colOff>152400</xdr:colOff>
      <xdr:row>38</xdr:row>
      <xdr:rowOff>104019</xdr:rowOff>
    </xdr:to>
    <xdr:cxnSp macro="">
      <xdr:nvCxnSpPr>
        <xdr:cNvPr id="58" name="直線コネクタ 57"/>
        <xdr:cNvCxnSpPr/>
      </xdr:nvCxnSpPr>
      <xdr:spPr>
        <a:xfrm>
          <a:off x="4546600" y="661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19321</xdr:rowOff>
    </xdr:from>
    <xdr:ext cx="599010" cy="259045"/>
    <xdr:sp macro="" textlink="">
      <xdr:nvSpPr>
        <xdr:cNvPr id="59" name="人件費最大値テキスト"/>
        <xdr:cNvSpPr txBox="1"/>
      </xdr:nvSpPr>
      <xdr:spPr>
        <a:xfrm>
          <a:off x="4686300" y="5162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72644</xdr:rowOff>
    </xdr:from>
    <xdr:to>
      <xdr:col>24</xdr:col>
      <xdr:colOff>152400</xdr:colOff>
      <xdr:row>31</xdr:row>
      <xdr:rowOff>72644</xdr:rowOff>
    </xdr:to>
    <xdr:cxnSp macro="">
      <xdr:nvCxnSpPr>
        <xdr:cNvPr id="60" name="直線コネクタ 59"/>
        <xdr:cNvCxnSpPr/>
      </xdr:nvCxnSpPr>
      <xdr:spPr>
        <a:xfrm>
          <a:off x="4546600" y="538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97637</xdr:rowOff>
    </xdr:from>
    <xdr:to>
      <xdr:col>24</xdr:col>
      <xdr:colOff>63500</xdr:colOff>
      <xdr:row>34</xdr:row>
      <xdr:rowOff>116611</xdr:rowOff>
    </xdr:to>
    <xdr:cxnSp macro="">
      <xdr:nvCxnSpPr>
        <xdr:cNvPr id="61" name="直線コネクタ 60"/>
        <xdr:cNvCxnSpPr/>
      </xdr:nvCxnSpPr>
      <xdr:spPr>
        <a:xfrm flipV="1">
          <a:off x="3797300" y="5755487"/>
          <a:ext cx="838200" cy="19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75004</xdr:rowOff>
    </xdr:from>
    <xdr:ext cx="534377" cy="259045"/>
    <xdr:sp macro="" textlink="">
      <xdr:nvSpPr>
        <xdr:cNvPr id="62" name="人件費平均値テキスト"/>
        <xdr:cNvSpPr txBox="1"/>
      </xdr:nvSpPr>
      <xdr:spPr>
        <a:xfrm>
          <a:off x="4686300" y="6075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96577</xdr:rowOff>
    </xdr:from>
    <xdr:to>
      <xdr:col>24</xdr:col>
      <xdr:colOff>114300</xdr:colOff>
      <xdr:row>36</xdr:row>
      <xdr:rowOff>26727</xdr:rowOff>
    </xdr:to>
    <xdr:sp macro="" textlink="">
      <xdr:nvSpPr>
        <xdr:cNvPr id="63" name="フローチャート: 判断 62"/>
        <xdr:cNvSpPr/>
      </xdr:nvSpPr>
      <xdr:spPr>
        <a:xfrm>
          <a:off x="4584700" y="60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116611</xdr:rowOff>
    </xdr:from>
    <xdr:to>
      <xdr:col>19</xdr:col>
      <xdr:colOff>177800</xdr:colOff>
      <xdr:row>34</xdr:row>
      <xdr:rowOff>143891</xdr:rowOff>
    </xdr:to>
    <xdr:cxnSp macro="">
      <xdr:nvCxnSpPr>
        <xdr:cNvPr id="64" name="直線コネクタ 63"/>
        <xdr:cNvCxnSpPr/>
      </xdr:nvCxnSpPr>
      <xdr:spPr>
        <a:xfrm flipV="1">
          <a:off x="2908300" y="5945911"/>
          <a:ext cx="889000" cy="2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64154</xdr:rowOff>
    </xdr:from>
    <xdr:to>
      <xdr:col>20</xdr:col>
      <xdr:colOff>38100</xdr:colOff>
      <xdr:row>36</xdr:row>
      <xdr:rowOff>165754</xdr:rowOff>
    </xdr:to>
    <xdr:sp macro="" textlink="">
      <xdr:nvSpPr>
        <xdr:cNvPr id="65" name="フローチャート: 判断 64"/>
        <xdr:cNvSpPr/>
      </xdr:nvSpPr>
      <xdr:spPr>
        <a:xfrm>
          <a:off x="3746500" y="623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156881</xdr:rowOff>
    </xdr:from>
    <xdr:ext cx="534377" cy="259045"/>
    <xdr:sp macro="" textlink="">
      <xdr:nvSpPr>
        <xdr:cNvPr id="66" name="テキスト ボックス 65"/>
        <xdr:cNvSpPr txBox="1"/>
      </xdr:nvSpPr>
      <xdr:spPr>
        <a:xfrm>
          <a:off x="3530111" y="632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143891</xdr:rowOff>
    </xdr:from>
    <xdr:to>
      <xdr:col>15</xdr:col>
      <xdr:colOff>50800</xdr:colOff>
      <xdr:row>34</xdr:row>
      <xdr:rowOff>152502</xdr:rowOff>
    </xdr:to>
    <xdr:cxnSp macro="">
      <xdr:nvCxnSpPr>
        <xdr:cNvPr id="67" name="直線コネクタ 66"/>
        <xdr:cNvCxnSpPr/>
      </xdr:nvCxnSpPr>
      <xdr:spPr>
        <a:xfrm flipV="1">
          <a:off x="2019300" y="5973191"/>
          <a:ext cx="8890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76575</xdr:rowOff>
    </xdr:from>
    <xdr:to>
      <xdr:col>15</xdr:col>
      <xdr:colOff>101600</xdr:colOff>
      <xdr:row>37</xdr:row>
      <xdr:rowOff>6725</xdr:rowOff>
    </xdr:to>
    <xdr:sp macro="" textlink="">
      <xdr:nvSpPr>
        <xdr:cNvPr id="68" name="フローチャート: 判断 67"/>
        <xdr:cNvSpPr/>
      </xdr:nvSpPr>
      <xdr:spPr>
        <a:xfrm>
          <a:off x="2857500" y="624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169302</xdr:rowOff>
    </xdr:from>
    <xdr:ext cx="534377" cy="259045"/>
    <xdr:sp macro="" textlink="">
      <xdr:nvSpPr>
        <xdr:cNvPr id="69" name="テキスト ボックス 68"/>
        <xdr:cNvSpPr txBox="1"/>
      </xdr:nvSpPr>
      <xdr:spPr>
        <a:xfrm>
          <a:off x="2641111" y="634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152502</xdr:rowOff>
    </xdr:from>
    <xdr:to>
      <xdr:col>10</xdr:col>
      <xdr:colOff>114300</xdr:colOff>
      <xdr:row>34</xdr:row>
      <xdr:rowOff>153378</xdr:rowOff>
    </xdr:to>
    <xdr:cxnSp macro="">
      <xdr:nvCxnSpPr>
        <xdr:cNvPr id="70" name="直線コネクタ 69"/>
        <xdr:cNvCxnSpPr/>
      </xdr:nvCxnSpPr>
      <xdr:spPr>
        <a:xfrm flipV="1">
          <a:off x="1130300" y="5981802"/>
          <a:ext cx="8890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91834</xdr:rowOff>
    </xdr:from>
    <xdr:to>
      <xdr:col>10</xdr:col>
      <xdr:colOff>165100</xdr:colOff>
      <xdr:row>37</xdr:row>
      <xdr:rowOff>21984</xdr:rowOff>
    </xdr:to>
    <xdr:sp macro="" textlink="">
      <xdr:nvSpPr>
        <xdr:cNvPr id="71" name="フローチャート: 判断 70"/>
        <xdr:cNvSpPr/>
      </xdr:nvSpPr>
      <xdr:spPr>
        <a:xfrm>
          <a:off x="1968500" y="626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13111</xdr:rowOff>
    </xdr:from>
    <xdr:ext cx="534377" cy="259045"/>
    <xdr:sp macro="" textlink="">
      <xdr:nvSpPr>
        <xdr:cNvPr id="72" name="テキスト ボックス 71"/>
        <xdr:cNvSpPr txBox="1"/>
      </xdr:nvSpPr>
      <xdr:spPr>
        <a:xfrm>
          <a:off x="1752111" y="635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87928</xdr:rowOff>
    </xdr:from>
    <xdr:to>
      <xdr:col>6</xdr:col>
      <xdr:colOff>38100</xdr:colOff>
      <xdr:row>37</xdr:row>
      <xdr:rowOff>18078</xdr:rowOff>
    </xdr:to>
    <xdr:sp macro="" textlink="">
      <xdr:nvSpPr>
        <xdr:cNvPr id="73" name="フローチャート: 判断 72"/>
        <xdr:cNvSpPr/>
      </xdr:nvSpPr>
      <xdr:spPr>
        <a:xfrm>
          <a:off x="1079500" y="626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9205</xdr:rowOff>
    </xdr:from>
    <xdr:ext cx="534377" cy="259045"/>
    <xdr:sp macro="" textlink="">
      <xdr:nvSpPr>
        <xdr:cNvPr id="74" name="テキスト ボックス 73"/>
        <xdr:cNvSpPr txBox="1"/>
      </xdr:nvSpPr>
      <xdr:spPr>
        <a:xfrm>
          <a:off x="863111" y="6352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46837</xdr:rowOff>
    </xdr:from>
    <xdr:to>
      <xdr:col>24</xdr:col>
      <xdr:colOff>114300</xdr:colOff>
      <xdr:row>33</xdr:row>
      <xdr:rowOff>148437</xdr:rowOff>
    </xdr:to>
    <xdr:sp macro="" textlink="">
      <xdr:nvSpPr>
        <xdr:cNvPr id="80" name="楕円 79"/>
        <xdr:cNvSpPr/>
      </xdr:nvSpPr>
      <xdr:spPr>
        <a:xfrm>
          <a:off x="4584700" y="570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69714</xdr:rowOff>
    </xdr:from>
    <xdr:ext cx="534377" cy="259045"/>
    <xdr:sp macro="" textlink="">
      <xdr:nvSpPr>
        <xdr:cNvPr id="81" name="人件費該当値テキスト"/>
        <xdr:cNvSpPr txBox="1"/>
      </xdr:nvSpPr>
      <xdr:spPr>
        <a:xfrm>
          <a:off x="4686300" y="5556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65811</xdr:rowOff>
    </xdr:from>
    <xdr:to>
      <xdr:col>20</xdr:col>
      <xdr:colOff>38100</xdr:colOff>
      <xdr:row>34</xdr:row>
      <xdr:rowOff>167411</xdr:rowOff>
    </xdr:to>
    <xdr:sp macro="" textlink="">
      <xdr:nvSpPr>
        <xdr:cNvPr id="82" name="楕円 81"/>
        <xdr:cNvSpPr/>
      </xdr:nvSpPr>
      <xdr:spPr>
        <a:xfrm>
          <a:off x="3746500" y="589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12488</xdr:rowOff>
    </xdr:from>
    <xdr:ext cx="534377" cy="259045"/>
    <xdr:sp macro="" textlink="">
      <xdr:nvSpPr>
        <xdr:cNvPr id="83" name="テキスト ボックス 82"/>
        <xdr:cNvSpPr txBox="1"/>
      </xdr:nvSpPr>
      <xdr:spPr>
        <a:xfrm>
          <a:off x="3530111" y="567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93091</xdr:rowOff>
    </xdr:from>
    <xdr:to>
      <xdr:col>15</xdr:col>
      <xdr:colOff>101600</xdr:colOff>
      <xdr:row>35</xdr:row>
      <xdr:rowOff>23241</xdr:rowOff>
    </xdr:to>
    <xdr:sp macro="" textlink="">
      <xdr:nvSpPr>
        <xdr:cNvPr id="84" name="楕円 83"/>
        <xdr:cNvSpPr/>
      </xdr:nvSpPr>
      <xdr:spPr>
        <a:xfrm>
          <a:off x="2857500" y="592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39768</xdr:rowOff>
    </xdr:from>
    <xdr:ext cx="534377" cy="259045"/>
    <xdr:sp macro="" textlink="">
      <xdr:nvSpPr>
        <xdr:cNvPr id="85" name="テキスト ボックス 84"/>
        <xdr:cNvSpPr txBox="1"/>
      </xdr:nvSpPr>
      <xdr:spPr>
        <a:xfrm>
          <a:off x="2641111" y="5697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101702</xdr:rowOff>
    </xdr:from>
    <xdr:to>
      <xdr:col>10</xdr:col>
      <xdr:colOff>165100</xdr:colOff>
      <xdr:row>35</xdr:row>
      <xdr:rowOff>31852</xdr:rowOff>
    </xdr:to>
    <xdr:sp macro="" textlink="">
      <xdr:nvSpPr>
        <xdr:cNvPr id="86" name="楕円 85"/>
        <xdr:cNvSpPr/>
      </xdr:nvSpPr>
      <xdr:spPr>
        <a:xfrm>
          <a:off x="1968500" y="593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48379</xdr:rowOff>
    </xdr:from>
    <xdr:ext cx="534377" cy="259045"/>
    <xdr:sp macro="" textlink="">
      <xdr:nvSpPr>
        <xdr:cNvPr id="87" name="テキスト ボックス 86"/>
        <xdr:cNvSpPr txBox="1"/>
      </xdr:nvSpPr>
      <xdr:spPr>
        <a:xfrm>
          <a:off x="1752111" y="570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102578</xdr:rowOff>
    </xdr:from>
    <xdr:to>
      <xdr:col>6</xdr:col>
      <xdr:colOff>38100</xdr:colOff>
      <xdr:row>35</xdr:row>
      <xdr:rowOff>32728</xdr:rowOff>
    </xdr:to>
    <xdr:sp macro="" textlink="">
      <xdr:nvSpPr>
        <xdr:cNvPr id="88" name="楕円 87"/>
        <xdr:cNvSpPr/>
      </xdr:nvSpPr>
      <xdr:spPr>
        <a:xfrm>
          <a:off x="1079500" y="593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49255</xdr:rowOff>
    </xdr:from>
    <xdr:ext cx="534377" cy="259045"/>
    <xdr:sp macro="" textlink="">
      <xdr:nvSpPr>
        <xdr:cNvPr id="89" name="テキスト ボックス 88"/>
        <xdr:cNvSpPr txBox="1"/>
      </xdr:nvSpPr>
      <xdr:spPr>
        <a:xfrm>
          <a:off x="863111" y="5707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4" name="テキスト ボックス 103"/>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57166</xdr:rowOff>
    </xdr:from>
    <xdr:to>
      <xdr:col>24</xdr:col>
      <xdr:colOff>62865</xdr:colOff>
      <xdr:row>59</xdr:row>
      <xdr:rowOff>78901</xdr:rowOff>
    </xdr:to>
    <xdr:cxnSp macro="">
      <xdr:nvCxnSpPr>
        <xdr:cNvPr id="112" name="直線コネクタ 111"/>
        <xdr:cNvCxnSpPr/>
      </xdr:nvCxnSpPr>
      <xdr:spPr>
        <a:xfrm flipV="1">
          <a:off x="4633595" y="8801116"/>
          <a:ext cx="1270" cy="1393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82728</xdr:rowOff>
    </xdr:from>
    <xdr:ext cx="534377" cy="259045"/>
    <xdr:sp macro="" textlink="">
      <xdr:nvSpPr>
        <xdr:cNvPr id="113" name="物件費最小値テキスト"/>
        <xdr:cNvSpPr txBox="1"/>
      </xdr:nvSpPr>
      <xdr:spPr>
        <a:xfrm>
          <a:off x="4686300" y="1019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78901</xdr:rowOff>
    </xdr:from>
    <xdr:to>
      <xdr:col>24</xdr:col>
      <xdr:colOff>152400</xdr:colOff>
      <xdr:row>59</xdr:row>
      <xdr:rowOff>78901</xdr:rowOff>
    </xdr:to>
    <xdr:cxnSp macro="">
      <xdr:nvCxnSpPr>
        <xdr:cNvPr id="114" name="直線コネクタ 113"/>
        <xdr:cNvCxnSpPr/>
      </xdr:nvCxnSpPr>
      <xdr:spPr>
        <a:xfrm>
          <a:off x="4546600" y="10194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3843</xdr:rowOff>
    </xdr:from>
    <xdr:ext cx="599010" cy="259045"/>
    <xdr:sp macro="" textlink="">
      <xdr:nvSpPr>
        <xdr:cNvPr id="115" name="物件費最大値テキスト"/>
        <xdr:cNvSpPr txBox="1"/>
      </xdr:nvSpPr>
      <xdr:spPr>
        <a:xfrm>
          <a:off x="4686300" y="8576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57166</xdr:rowOff>
    </xdr:from>
    <xdr:to>
      <xdr:col>24</xdr:col>
      <xdr:colOff>152400</xdr:colOff>
      <xdr:row>51</xdr:row>
      <xdr:rowOff>57166</xdr:rowOff>
    </xdr:to>
    <xdr:cxnSp macro="">
      <xdr:nvCxnSpPr>
        <xdr:cNvPr id="116" name="直線コネクタ 115"/>
        <xdr:cNvCxnSpPr/>
      </xdr:nvCxnSpPr>
      <xdr:spPr>
        <a:xfrm>
          <a:off x="4546600" y="8801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82175</xdr:rowOff>
    </xdr:from>
    <xdr:to>
      <xdr:col>24</xdr:col>
      <xdr:colOff>63500</xdr:colOff>
      <xdr:row>58</xdr:row>
      <xdr:rowOff>101551</xdr:rowOff>
    </xdr:to>
    <xdr:cxnSp macro="">
      <xdr:nvCxnSpPr>
        <xdr:cNvPr id="117" name="直線コネクタ 116"/>
        <xdr:cNvCxnSpPr/>
      </xdr:nvCxnSpPr>
      <xdr:spPr>
        <a:xfrm flipV="1">
          <a:off x="3797300" y="10026275"/>
          <a:ext cx="838200" cy="1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138030</xdr:rowOff>
    </xdr:from>
    <xdr:ext cx="534377" cy="259045"/>
    <xdr:sp macro="" textlink="">
      <xdr:nvSpPr>
        <xdr:cNvPr id="118" name="物件費平均値テキスト"/>
        <xdr:cNvSpPr txBox="1"/>
      </xdr:nvSpPr>
      <xdr:spPr>
        <a:xfrm>
          <a:off x="4686300" y="9739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115153</xdr:rowOff>
    </xdr:from>
    <xdr:to>
      <xdr:col>24</xdr:col>
      <xdr:colOff>114300</xdr:colOff>
      <xdr:row>58</xdr:row>
      <xdr:rowOff>45303</xdr:rowOff>
    </xdr:to>
    <xdr:sp macro="" textlink="">
      <xdr:nvSpPr>
        <xdr:cNvPr id="119" name="フローチャート: 判断 118"/>
        <xdr:cNvSpPr/>
      </xdr:nvSpPr>
      <xdr:spPr>
        <a:xfrm>
          <a:off x="4584700" y="988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101551</xdr:rowOff>
    </xdr:from>
    <xdr:to>
      <xdr:col>19</xdr:col>
      <xdr:colOff>177800</xdr:colOff>
      <xdr:row>58</xdr:row>
      <xdr:rowOff>126706</xdr:rowOff>
    </xdr:to>
    <xdr:cxnSp macro="">
      <xdr:nvCxnSpPr>
        <xdr:cNvPr id="120" name="直線コネクタ 119"/>
        <xdr:cNvCxnSpPr/>
      </xdr:nvCxnSpPr>
      <xdr:spPr>
        <a:xfrm flipV="1">
          <a:off x="2908300" y="10045651"/>
          <a:ext cx="889000" cy="2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127552</xdr:rowOff>
    </xdr:from>
    <xdr:to>
      <xdr:col>20</xdr:col>
      <xdr:colOff>38100</xdr:colOff>
      <xdr:row>58</xdr:row>
      <xdr:rowOff>57702</xdr:rowOff>
    </xdr:to>
    <xdr:sp macro="" textlink="">
      <xdr:nvSpPr>
        <xdr:cNvPr id="121" name="フローチャート: 判断 120"/>
        <xdr:cNvSpPr/>
      </xdr:nvSpPr>
      <xdr:spPr>
        <a:xfrm>
          <a:off x="3746500" y="990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74229</xdr:rowOff>
    </xdr:from>
    <xdr:ext cx="534377" cy="259045"/>
    <xdr:sp macro="" textlink="">
      <xdr:nvSpPr>
        <xdr:cNvPr id="122" name="テキスト ボックス 121"/>
        <xdr:cNvSpPr txBox="1"/>
      </xdr:nvSpPr>
      <xdr:spPr>
        <a:xfrm>
          <a:off x="3530111" y="96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126706</xdr:rowOff>
    </xdr:from>
    <xdr:to>
      <xdr:col>15</xdr:col>
      <xdr:colOff>50800</xdr:colOff>
      <xdr:row>58</xdr:row>
      <xdr:rowOff>142306</xdr:rowOff>
    </xdr:to>
    <xdr:cxnSp macro="">
      <xdr:nvCxnSpPr>
        <xdr:cNvPr id="123" name="直線コネクタ 122"/>
        <xdr:cNvCxnSpPr/>
      </xdr:nvCxnSpPr>
      <xdr:spPr>
        <a:xfrm flipV="1">
          <a:off x="2019300" y="10070806"/>
          <a:ext cx="889000" cy="1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153338</xdr:rowOff>
    </xdr:from>
    <xdr:to>
      <xdr:col>15</xdr:col>
      <xdr:colOff>101600</xdr:colOff>
      <xdr:row>58</xdr:row>
      <xdr:rowOff>83488</xdr:rowOff>
    </xdr:to>
    <xdr:sp macro="" textlink="">
      <xdr:nvSpPr>
        <xdr:cNvPr id="124" name="フローチャート: 判断 123"/>
        <xdr:cNvSpPr/>
      </xdr:nvSpPr>
      <xdr:spPr>
        <a:xfrm>
          <a:off x="2857500" y="992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100015</xdr:rowOff>
    </xdr:from>
    <xdr:ext cx="534377" cy="259045"/>
    <xdr:sp macro="" textlink="">
      <xdr:nvSpPr>
        <xdr:cNvPr id="125" name="テキスト ボックス 124"/>
        <xdr:cNvSpPr txBox="1"/>
      </xdr:nvSpPr>
      <xdr:spPr>
        <a:xfrm>
          <a:off x="2641111" y="9701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142306</xdr:rowOff>
    </xdr:from>
    <xdr:to>
      <xdr:col>10</xdr:col>
      <xdr:colOff>114300</xdr:colOff>
      <xdr:row>58</xdr:row>
      <xdr:rowOff>162889</xdr:rowOff>
    </xdr:to>
    <xdr:cxnSp macro="">
      <xdr:nvCxnSpPr>
        <xdr:cNvPr id="126" name="直線コネクタ 125"/>
        <xdr:cNvCxnSpPr/>
      </xdr:nvCxnSpPr>
      <xdr:spPr>
        <a:xfrm flipV="1">
          <a:off x="1130300" y="10086406"/>
          <a:ext cx="889000" cy="2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155139</xdr:rowOff>
    </xdr:from>
    <xdr:to>
      <xdr:col>10</xdr:col>
      <xdr:colOff>165100</xdr:colOff>
      <xdr:row>58</xdr:row>
      <xdr:rowOff>85289</xdr:rowOff>
    </xdr:to>
    <xdr:sp macro="" textlink="">
      <xdr:nvSpPr>
        <xdr:cNvPr id="127" name="フローチャート: 判断 126"/>
        <xdr:cNvSpPr/>
      </xdr:nvSpPr>
      <xdr:spPr>
        <a:xfrm>
          <a:off x="1968500" y="992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101816</xdr:rowOff>
    </xdr:from>
    <xdr:ext cx="534377" cy="259045"/>
    <xdr:sp macro="" textlink="">
      <xdr:nvSpPr>
        <xdr:cNvPr id="128" name="テキスト ボックス 127"/>
        <xdr:cNvSpPr txBox="1"/>
      </xdr:nvSpPr>
      <xdr:spPr>
        <a:xfrm>
          <a:off x="1752111" y="970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102415</xdr:rowOff>
    </xdr:from>
    <xdr:to>
      <xdr:col>6</xdr:col>
      <xdr:colOff>38100</xdr:colOff>
      <xdr:row>58</xdr:row>
      <xdr:rowOff>32565</xdr:rowOff>
    </xdr:to>
    <xdr:sp macro="" textlink="">
      <xdr:nvSpPr>
        <xdr:cNvPr id="129" name="フローチャート: 判断 128"/>
        <xdr:cNvSpPr/>
      </xdr:nvSpPr>
      <xdr:spPr>
        <a:xfrm>
          <a:off x="1079500" y="987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49092</xdr:rowOff>
    </xdr:from>
    <xdr:ext cx="534377" cy="259045"/>
    <xdr:sp macro="" textlink="">
      <xdr:nvSpPr>
        <xdr:cNvPr id="130" name="テキスト ボックス 129"/>
        <xdr:cNvSpPr txBox="1"/>
      </xdr:nvSpPr>
      <xdr:spPr>
        <a:xfrm>
          <a:off x="863111" y="965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31375</xdr:rowOff>
    </xdr:from>
    <xdr:to>
      <xdr:col>24</xdr:col>
      <xdr:colOff>114300</xdr:colOff>
      <xdr:row>58</xdr:row>
      <xdr:rowOff>132975</xdr:rowOff>
    </xdr:to>
    <xdr:sp macro="" textlink="">
      <xdr:nvSpPr>
        <xdr:cNvPr id="136" name="楕円 135"/>
        <xdr:cNvSpPr/>
      </xdr:nvSpPr>
      <xdr:spPr>
        <a:xfrm>
          <a:off x="4584700" y="99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9802</xdr:rowOff>
    </xdr:from>
    <xdr:ext cx="534377" cy="259045"/>
    <xdr:sp macro="" textlink="">
      <xdr:nvSpPr>
        <xdr:cNvPr id="137" name="物件費該当値テキスト"/>
        <xdr:cNvSpPr txBox="1"/>
      </xdr:nvSpPr>
      <xdr:spPr>
        <a:xfrm>
          <a:off x="4686300" y="995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50751</xdr:rowOff>
    </xdr:from>
    <xdr:to>
      <xdr:col>20</xdr:col>
      <xdr:colOff>38100</xdr:colOff>
      <xdr:row>58</xdr:row>
      <xdr:rowOff>152351</xdr:rowOff>
    </xdr:to>
    <xdr:sp macro="" textlink="">
      <xdr:nvSpPr>
        <xdr:cNvPr id="138" name="楕円 137"/>
        <xdr:cNvSpPr/>
      </xdr:nvSpPr>
      <xdr:spPr>
        <a:xfrm>
          <a:off x="3746500" y="999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143478</xdr:rowOff>
    </xdr:from>
    <xdr:ext cx="534377" cy="259045"/>
    <xdr:sp macro="" textlink="">
      <xdr:nvSpPr>
        <xdr:cNvPr id="139" name="テキスト ボックス 138"/>
        <xdr:cNvSpPr txBox="1"/>
      </xdr:nvSpPr>
      <xdr:spPr>
        <a:xfrm>
          <a:off x="3530111" y="1008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75906</xdr:rowOff>
    </xdr:from>
    <xdr:to>
      <xdr:col>15</xdr:col>
      <xdr:colOff>101600</xdr:colOff>
      <xdr:row>59</xdr:row>
      <xdr:rowOff>6056</xdr:rowOff>
    </xdr:to>
    <xdr:sp macro="" textlink="">
      <xdr:nvSpPr>
        <xdr:cNvPr id="140" name="楕円 139"/>
        <xdr:cNvSpPr/>
      </xdr:nvSpPr>
      <xdr:spPr>
        <a:xfrm>
          <a:off x="2857500" y="1002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168633</xdr:rowOff>
    </xdr:from>
    <xdr:ext cx="534377" cy="259045"/>
    <xdr:sp macro="" textlink="">
      <xdr:nvSpPr>
        <xdr:cNvPr id="141" name="テキスト ボックス 140"/>
        <xdr:cNvSpPr txBox="1"/>
      </xdr:nvSpPr>
      <xdr:spPr>
        <a:xfrm>
          <a:off x="2641111" y="10112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91506</xdr:rowOff>
    </xdr:from>
    <xdr:to>
      <xdr:col>10</xdr:col>
      <xdr:colOff>165100</xdr:colOff>
      <xdr:row>59</xdr:row>
      <xdr:rowOff>21656</xdr:rowOff>
    </xdr:to>
    <xdr:sp macro="" textlink="">
      <xdr:nvSpPr>
        <xdr:cNvPr id="142" name="楕円 141"/>
        <xdr:cNvSpPr/>
      </xdr:nvSpPr>
      <xdr:spPr>
        <a:xfrm>
          <a:off x="1968500" y="1003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12783</xdr:rowOff>
    </xdr:from>
    <xdr:ext cx="534377" cy="259045"/>
    <xdr:sp macro="" textlink="">
      <xdr:nvSpPr>
        <xdr:cNvPr id="143" name="テキスト ボックス 142"/>
        <xdr:cNvSpPr txBox="1"/>
      </xdr:nvSpPr>
      <xdr:spPr>
        <a:xfrm>
          <a:off x="1752111" y="10128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112089</xdr:rowOff>
    </xdr:from>
    <xdr:to>
      <xdr:col>6</xdr:col>
      <xdr:colOff>38100</xdr:colOff>
      <xdr:row>59</xdr:row>
      <xdr:rowOff>42239</xdr:rowOff>
    </xdr:to>
    <xdr:sp macro="" textlink="">
      <xdr:nvSpPr>
        <xdr:cNvPr id="144" name="楕円 143"/>
        <xdr:cNvSpPr/>
      </xdr:nvSpPr>
      <xdr:spPr>
        <a:xfrm>
          <a:off x="1079500" y="1005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33366</xdr:rowOff>
    </xdr:from>
    <xdr:ext cx="534377" cy="259045"/>
    <xdr:sp macro="" textlink="">
      <xdr:nvSpPr>
        <xdr:cNvPr id="145" name="テキスト ボックス 144"/>
        <xdr:cNvSpPr txBox="1"/>
      </xdr:nvSpPr>
      <xdr:spPr>
        <a:xfrm>
          <a:off x="863111" y="1014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6" name="直線コネクタ 155"/>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7" name="テキスト ボックス 156"/>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1" name="テキスト ボックス 160"/>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3" name="テキスト ボックス 16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23685</xdr:rowOff>
    </xdr:from>
    <xdr:to>
      <xdr:col>24</xdr:col>
      <xdr:colOff>62865</xdr:colOff>
      <xdr:row>78</xdr:row>
      <xdr:rowOff>425</xdr:rowOff>
    </xdr:to>
    <xdr:cxnSp macro="">
      <xdr:nvCxnSpPr>
        <xdr:cNvPr id="165" name="直線コネクタ 164"/>
        <xdr:cNvCxnSpPr/>
      </xdr:nvCxnSpPr>
      <xdr:spPr>
        <a:xfrm flipV="1">
          <a:off x="4633595" y="12196635"/>
          <a:ext cx="1270" cy="1176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4252</xdr:rowOff>
    </xdr:from>
    <xdr:ext cx="378565" cy="259045"/>
    <xdr:sp macro="" textlink="">
      <xdr:nvSpPr>
        <xdr:cNvPr id="166" name="維持補修費最小値テキスト"/>
        <xdr:cNvSpPr txBox="1"/>
      </xdr:nvSpPr>
      <xdr:spPr>
        <a:xfrm>
          <a:off x="4686300" y="13377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425</xdr:rowOff>
    </xdr:from>
    <xdr:to>
      <xdr:col>24</xdr:col>
      <xdr:colOff>152400</xdr:colOff>
      <xdr:row>78</xdr:row>
      <xdr:rowOff>425</xdr:rowOff>
    </xdr:to>
    <xdr:cxnSp macro="">
      <xdr:nvCxnSpPr>
        <xdr:cNvPr id="167" name="直線コネクタ 166"/>
        <xdr:cNvCxnSpPr/>
      </xdr:nvCxnSpPr>
      <xdr:spPr>
        <a:xfrm>
          <a:off x="4546600" y="13373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141812</xdr:rowOff>
    </xdr:from>
    <xdr:ext cx="534377" cy="259045"/>
    <xdr:sp macro="" textlink="">
      <xdr:nvSpPr>
        <xdr:cNvPr id="168" name="維持補修費最大値テキスト"/>
        <xdr:cNvSpPr txBox="1"/>
      </xdr:nvSpPr>
      <xdr:spPr>
        <a:xfrm>
          <a:off x="4686300" y="1197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23685</xdr:rowOff>
    </xdr:from>
    <xdr:to>
      <xdr:col>24</xdr:col>
      <xdr:colOff>152400</xdr:colOff>
      <xdr:row>71</xdr:row>
      <xdr:rowOff>23685</xdr:rowOff>
    </xdr:to>
    <xdr:cxnSp macro="">
      <xdr:nvCxnSpPr>
        <xdr:cNvPr id="169" name="直線コネクタ 168"/>
        <xdr:cNvCxnSpPr/>
      </xdr:nvCxnSpPr>
      <xdr:spPr>
        <a:xfrm>
          <a:off x="4546600" y="12196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69692</xdr:rowOff>
    </xdr:from>
    <xdr:to>
      <xdr:col>24</xdr:col>
      <xdr:colOff>63500</xdr:colOff>
      <xdr:row>76</xdr:row>
      <xdr:rowOff>106611</xdr:rowOff>
    </xdr:to>
    <xdr:cxnSp macro="">
      <xdr:nvCxnSpPr>
        <xdr:cNvPr id="170" name="直線コネクタ 169"/>
        <xdr:cNvCxnSpPr/>
      </xdr:nvCxnSpPr>
      <xdr:spPr>
        <a:xfrm flipV="1">
          <a:off x="3797300" y="13099892"/>
          <a:ext cx="838200" cy="3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17093</xdr:rowOff>
    </xdr:from>
    <xdr:ext cx="469744" cy="259045"/>
    <xdr:sp macro="" textlink="">
      <xdr:nvSpPr>
        <xdr:cNvPr id="171" name="維持補修費平均値テキスト"/>
        <xdr:cNvSpPr txBox="1"/>
      </xdr:nvSpPr>
      <xdr:spPr>
        <a:xfrm>
          <a:off x="4686300" y="13047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38666</xdr:rowOff>
    </xdr:from>
    <xdr:to>
      <xdr:col>24</xdr:col>
      <xdr:colOff>114300</xdr:colOff>
      <xdr:row>76</xdr:row>
      <xdr:rowOff>140266</xdr:rowOff>
    </xdr:to>
    <xdr:sp macro="" textlink="">
      <xdr:nvSpPr>
        <xdr:cNvPr id="172" name="フローチャート: 判断 171"/>
        <xdr:cNvSpPr/>
      </xdr:nvSpPr>
      <xdr:spPr>
        <a:xfrm>
          <a:off x="4584700" y="13068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50031</xdr:rowOff>
    </xdr:from>
    <xdr:to>
      <xdr:col>19</xdr:col>
      <xdr:colOff>177800</xdr:colOff>
      <xdr:row>76</xdr:row>
      <xdr:rowOff>106611</xdr:rowOff>
    </xdr:to>
    <xdr:cxnSp macro="">
      <xdr:nvCxnSpPr>
        <xdr:cNvPr id="173" name="直線コネクタ 172"/>
        <xdr:cNvCxnSpPr/>
      </xdr:nvCxnSpPr>
      <xdr:spPr>
        <a:xfrm>
          <a:off x="2908300" y="13080231"/>
          <a:ext cx="889000" cy="56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95186</xdr:rowOff>
    </xdr:from>
    <xdr:to>
      <xdr:col>20</xdr:col>
      <xdr:colOff>38100</xdr:colOff>
      <xdr:row>77</xdr:row>
      <xdr:rowOff>25336</xdr:rowOff>
    </xdr:to>
    <xdr:sp macro="" textlink="">
      <xdr:nvSpPr>
        <xdr:cNvPr id="174" name="フローチャート: 判断 173"/>
        <xdr:cNvSpPr/>
      </xdr:nvSpPr>
      <xdr:spPr>
        <a:xfrm>
          <a:off x="3746500" y="1312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16463</xdr:rowOff>
    </xdr:from>
    <xdr:ext cx="469744" cy="259045"/>
    <xdr:sp macro="" textlink="">
      <xdr:nvSpPr>
        <xdr:cNvPr id="175" name="テキスト ボックス 174"/>
        <xdr:cNvSpPr txBox="1"/>
      </xdr:nvSpPr>
      <xdr:spPr>
        <a:xfrm>
          <a:off x="3562428" y="13218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48661</xdr:rowOff>
    </xdr:from>
    <xdr:to>
      <xdr:col>15</xdr:col>
      <xdr:colOff>50800</xdr:colOff>
      <xdr:row>76</xdr:row>
      <xdr:rowOff>50031</xdr:rowOff>
    </xdr:to>
    <xdr:cxnSp macro="">
      <xdr:nvCxnSpPr>
        <xdr:cNvPr id="176" name="直線コネクタ 175"/>
        <xdr:cNvCxnSpPr/>
      </xdr:nvCxnSpPr>
      <xdr:spPr>
        <a:xfrm>
          <a:off x="2019300" y="13078861"/>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84499</xdr:rowOff>
    </xdr:from>
    <xdr:to>
      <xdr:col>15</xdr:col>
      <xdr:colOff>101600</xdr:colOff>
      <xdr:row>77</xdr:row>
      <xdr:rowOff>14649</xdr:rowOff>
    </xdr:to>
    <xdr:sp macro="" textlink="">
      <xdr:nvSpPr>
        <xdr:cNvPr id="177" name="フローチャート: 判断 176"/>
        <xdr:cNvSpPr/>
      </xdr:nvSpPr>
      <xdr:spPr>
        <a:xfrm>
          <a:off x="2857500" y="1311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5776</xdr:rowOff>
    </xdr:from>
    <xdr:ext cx="469744" cy="259045"/>
    <xdr:sp macro="" textlink="">
      <xdr:nvSpPr>
        <xdr:cNvPr id="178" name="テキスト ボックス 177"/>
        <xdr:cNvSpPr txBox="1"/>
      </xdr:nvSpPr>
      <xdr:spPr>
        <a:xfrm>
          <a:off x="2673428" y="1320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48661</xdr:rowOff>
    </xdr:from>
    <xdr:to>
      <xdr:col>10</xdr:col>
      <xdr:colOff>114300</xdr:colOff>
      <xdr:row>76</xdr:row>
      <xdr:rowOff>82322</xdr:rowOff>
    </xdr:to>
    <xdr:cxnSp macro="">
      <xdr:nvCxnSpPr>
        <xdr:cNvPr id="179" name="直線コネクタ 178"/>
        <xdr:cNvCxnSpPr/>
      </xdr:nvCxnSpPr>
      <xdr:spPr>
        <a:xfrm flipV="1">
          <a:off x="1130300" y="13078861"/>
          <a:ext cx="889000" cy="3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35237</xdr:rowOff>
    </xdr:from>
    <xdr:to>
      <xdr:col>10</xdr:col>
      <xdr:colOff>165100</xdr:colOff>
      <xdr:row>76</xdr:row>
      <xdr:rowOff>136837</xdr:rowOff>
    </xdr:to>
    <xdr:sp macro="" textlink="">
      <xdr:nvSpPr>
        <xdr:cNvPr id="180" name="フローチャート: 判断 179"/>
        <xdr:cNvSpPr/>
      </xdr:nvSpPr>
      <xdr:spPr>
        <a:xfrm>
          <a:off x="1968500" y="13065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127964</xdr:rowOff>
    </xdr:from>
    <xdr:ext cx="469744" cy="259045"/>
    <xdr:sp macro="" textlink="">
      <xdr:nvSpPr>
        <xdr:cNvPr id="181" name="テキスト ボックス 180"/>
        <xdr:cNvSpPr txBox="1"/>
      </xdr:nvSpPr>
      <xdr:spPr>
        <a:xfrm>
          <a:off x="1784428" y="13158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89585</xdr:rowOff>
    </xdr:from>
    <xdr:to>
      <xdr:col>6</xdr:col>
      <xdr:colOff>38100</xdr:colOff>
      <xdr:row>77</xdr:row>
      <xdr:rowOff>19735</xdr:rowOff>
    </xdr:to>
    <xdr:sp macro="" textlink="">
      <xdr:nvSpPr>
        <xdr:cNvPr id="182" name="フローチャート: 判断 181"/>
        <xdr:cNvSpPr/>
      </xdr:nvSpPr>
      <xdr:spPr>
        <a:xfrm>
          <a:off x="1079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10862</xdr:rowOff>
    </xdr:from>
    <xdr:ext cx="469744" cy="259045"/>
    <xdr:sp macro="" textlink="">
      <xdr:nvSpPr>
        <xdr:cNvPr id="183" name="テキスト ボックス 182"/>
        <xdr:cNvSpPr txBox="1"/>
      </xdr:nvSpPr>
      <xdr:spPr>
        <a:xfrm>
          <a:off x="895428" y="1321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18892</xdr:rowOff>
    </xdr:from>
    <xdr:to>
      <xdr:col>24</xdr:col>
      <xdr:colOff>114300</xdr:colOff>
      <xdr:row>76</xdr:row>
      <xdr:rowOff>120492</xdr:rowOff>
    </xdr:to>
    <xdr:sp macro="" textlink="">
      <xdr:nvSpPr>
        <xdr:cNvPr id="189" name="楕円 188"/>
        <xdr:cNvSpPr/>
      </xdr:nvSpPr>
      <xdr:spPr>
        <a:xfrm>
          <a:off x="4584700" y="1304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41768</xdr:rowOff>
    </xdr:from>
    <xdr:ext cx="469744" cy="259045"/>
    <xdr:sp macro="" textlink="">
      <xdr:nvSpPr>
        <xdr:cNvPr id="190" name="維持補修費該当値テキスト"/>
        <xdr:cNvSpPr txBox="1"/>
      </xdr:nvSpPr>
      <xdr:spPr>
        <a:xfrm>
          <a:off x="4686300" y="1290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55811</xdr:rowOff>
    </xdr:from>
    <xdr:to>
      <xdr:col>20</xdr:col>
      <xdr:colOff>38100</xdr:colOff>
      <xdr:row>76</xdr:row>
      <xdr:rowOff>157411</xdr:rowOff>
    </xdr:to>
    <xdr:sp macro="" textlink="">
      <xdr:nvSpPr>
        <xdr:cNvPr id="191" name="楕円 190"/>
        <xdr:cNvSpPr/>
      </xdr:nvSpPr>
      <xdr:spPr>
        <a:xfrm>
          <a:off x="3746500" y="1308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2487</xdr:rowOff>
    </xdr:from>
    <xdr:ext cx="469744" cy="259045"/>
    <xdr:sp macro="" textlink="">
      <xdr:nvSpPr>
        <xdr:cNvPr id="192" name="テキスト ボックス 191"/>
        <xdr:cNvSpPr txBox="1"/>
      </xdr:nvSpPr>
      <xdr:spPr>
        <a:xfrm>
          <a:off x="3562428" y="1286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170681</xdr:rowOff>
    </xdr:from>
    <xdr:to>
      <xdr:col>15</xdr:col>
      <xdr:colOff>101600</xdr:colOff>
      <xdr:row>76</xdr:row>
      <xdr:rowOff>100831</xdr:rowOff>
    </xdr:to>
    <xdr:sp macro="" textlink="">
      <xdr:nvSpPr>
        <xdr:cNvPr id="193" name="楕円 192"/>
        <xdr:cNvSpPr/>
      </xdr:nvSpPr>
      <xdr:spPr>
        <a:xfrm>
          <a:off x="2857500" y="1302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117359</xdr:rowOff>
    </xdr:from>
    <xdr:ext cx="469744" cy="259045"/>
    <xdr:sp macro="" textlink="">
      <xdr:nvSpPr>
        <xdr:cNvPr id="194" name="テキスト ボックス 193"/>
        <xdr:cNvSpPr txBox="1"/>
      </xdr:nvSpPr>
      <xdr:spPr>
        <a:xfrm>
          <a:off x="2673428" y="12804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169311</xdr:rowOff>
    </xdr:from>
    <xdr:to>
      <xdr:col>10</xdr:col>
      <xdr:colOff>165100</xdr:colOff>
      <xdr:row>76</xdr:row>
      <xdr:rowOff>99461</xdr:rowOff>
    </xdr:to>
    <xdr:sp macro="" textlink="">
      <xdr:nvSpPr>
        <xdr:cNvPr id="195" name="楕円 194"/>
        <xdr:cNvSpPr/>
      </xdr:nvSpPr>
      <xdr:spPr>
        <a:xfrm>
          <a:off x="1968500" y="1302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115987</xdr:rowOff>
    </xdr:from>
    <xdr:ext cx="469744" cy="259045"/>
    <xdr:sp macro="" textlink="">
      <xdr:nvSpPr>
        <xdr:cNvPr id="196" name="テキスト ボックス 195"/>
        <xdr:cNvSpPr txBox="1"/>
      </xdr:nvSpPr>
      <xdr:spPr>
        <a:xfrm>
          <a:off x="1784428" y="1280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31522</xdr:rowOff>
    </xdr:from>
    <xdr:to>
      <xdr:col>6</xdr:col>
      <xdr:colOff>38100</xdr:colOff>
      <xdr:row>76</xdr:row>
      <xdr:rowOff>133122</xdr:rowOff>
    </xdr:to>
    <xdr:sp macro="" textlink="">
      <xdr:nvSpPr>
        <xdr:cNvPr id="197" name="楕円 196"/>
        <xdr:cNvSpPr/>
      </xdr:nvSpPr>
      <xdr:spPr>
        <a:xfrm>
          <a:off x="1079500" y="1306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149648</xdr:rowOff>
    </xdr:from>
    <xdr:ext cx="469744" cy="259045"/>
    <xdr:sp macro="" textlink="">
      <xdr:nvSpPr>
        <xdr:cNvPr id="198" name="テキスト ボックス 197"/>
        <xdr:cNvSpPr txBox="1"/>
      </xdr:nvSpPr>
      <xdr:spPr>
        <a:xfrm>
          <a:off x="895428" y="1283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09" name="テキスト ボックス 20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5" name="テキスト ボックス 21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7" name="テキスト ボックス 21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17907</xdr:rowOff>
    </xdr:from>
    <xdr:to>
      <xdr:col>24</xdr:col>
      <xdr:colOff>62865</xdr:colOff>
      <xdr:row>99</xdr:row>
      <xdr:rowOff>82511</xdr:rowOff>
    </xdr:to>
    <xdr:cxnSp macro="">
      <xdr:nvCxnSpPr>
        <xdr:cNvPr id="223" name="直線コネクタ 222"/>
        <xdr:cNvCxnSpPr/>
      </xdr:nvCxnSpPr>
      <xdr:spPr>
        <a:xfrm flipV="1">
          <a:off x="4633595" y="15619857"/>
          <a:ext cx="1270" cy="1436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86338</xdr:rowOff>
    </xdr:from>
    <xdr:ext cx="534377" cy="259045"/>
    <xdr:sp macro="" textlink="">
      <xdr:nvSpPr>
        <xdr:cNvPr id="224" name="扶助費最小値テキスト"/>
        <xdr:cNvSpPr txBox="1"/>
      </xdr:nvSpPr>
      <xdr:spPr>
        <a:xfrm>
          <a:off x="4686300" y="1705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82511</xdr:rowOff>
    </xdr:from>
    <xdr:to>
      <xdr:col>24</xdr:col>
      <xdr:colOff>152400</xdr:colOff>
      <xdr:row>99</xdr:row>
      <xdr:rowOff>82511</xdr:rowOff>
    </xdr:to>
    <xdr:cxnSp macro="">
      <xdr:nvCxnSpPr>
        <xdr:cNvPr id="225" name="直線コネクタ 224"/>
        <xdr:cNvCxnSpPr/>
      </xdr:nvCxnSpPr>
      <xdr:spPr>
        <a:xfrm>
          <a:off x="4546600" y="17056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136034</xdr:rowOff>
    </xdr:from>
    <xdr:ext cx="599010" cy="259045"/>
    <xdr:sp macro="" textlink="">
      <xdr:nvSpPr>
        <xdr:cNvPr id="226" name="扶助費最大値テキスト"/>
        <xdr:cNvSpPr txBox="1"/>
      </xdr:nvSpPr>
      <xdr:spPr>
        <a:xfrm>
          <a:off x="4686300" y="15395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17907</xdr:rowOff>
    </xdr:from>
    <xdr:to>
      <xdr:col>24</xdr:col>
      <xdr:colOff>152400</xdr:colOff>
      <xdr:row>91</xdr:row>
      <xdr:rowOff>17907</xdr:rowOff>
    </xdr:to>
    <xdr:cxnSp macro="">
      <xdr:nvCxnSpPr>
        <xdr:cNvPr id="227" name="直線コネクタ 226"/>
        <xdr:cNvCxnSpPr/>
      </xdr:nvCxnSpPr>
      <xdr:spPr>
        <a:xfrm>
          <a:off x="4546600" y="1561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35001</xdr:rowOff>
    </xdr:from>
    <xdr:to>
      <xdr:col>24</xdr:col>
      <xdr:colOff>63500</xdr:colOff>
      <xdr:row>97</xdr:row>
      <xdr:rowOff>86664</xdr:rowOff>
    </xdr:to>
    <xdr:cxnSp macro="">
      <xdr:nvCxnSpPr>
        <xdr:cNvPr id="228" name="直線コネクタ 227"/>
        <xdr:cNvCxnSpPr/>
      </xdr:nvCxnSpPr>
      <xdr:spPr>
        <a:xfrm>
          <a:off x="3797300" y="16665651"/>
          <a:ext cx="838200" cy="5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9695</xdr:rowOff>
    </xdr:from>
    <xdr:ext cx="534377" cy="259045"/>
    <xdr:sp macro="" textlink="">
      <xdr:nvSpPr>
        <xdr:cNvPr id="229" name="扶助費平均値テキスト"/>
        <xdr:cNvSpPr txBox="1"/>
      </xdr:nvSpPr>
      <xdr:spPr>
        <a:xfrm>
          <a:off x="4686300" y="164688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158268</xdr:rowOff>
    </xdr:from>
    <xdr:to>
      <xdr:col>24</xdr:col>
      <xdr:colOff>114300</xdr:colOff>
      <xdr:row>97</xdr:row>
      <xdr:rowOff>88418</xdr:rowOff>
    </xdr:to>
    <xdr:sp macro="" textlink="">
      <xdr:nvSpPr>
        <xdr:cNvPr id="230" name="フローチャート: 判断 229"/>
        <xdr:cNvSpPr/>
      </xdr:nvSpPr>
      <xdr:spPr>
        <a:xfrm>
          <a:off x="45847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30544</xdr:rowOff>
    </xdr:from>
    <xdr:to>
      <xdr:col>19</xdr:col>
      <xdr:colOff>177800</xdr:colOff>
      <xdr:row>97</xdr:row>
      <xdr:rowOff>35001</xdr:rowOff>
    </xdr:to>
    <xdr:cxnSp macro="">
      <xdr:nvCxnSpPr>
        <xdr:cNvPr id="231" name="直線コネクタ 230"/>
        <xdr:cNvCxnSpPr/>
      </xdr:nvCxnSpPr>
      <xdr:spPr>
        <a:xfrm>
          <a:off x="2908300" y="16661194"/>
          <a:ext cx="8890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31483</xdr:rowOff>
    </xdr:from>
    <xdr:to>
      <xdr:col>20</xdr:col>
      <xdr:colOff>38100</xdr:colOff>
      <xdr:row>97</xdr:row>
      <xdr:rowOff>133083</xdr:rowOff>
    </xdr:to>
    <xdr:sp macro="" textlink="">
      <xdr:nvSpPr>
        <xdr:cNvPr id="232" name="フローチャート: 判断 231"/>
        <xdr:cNvSpPr/>
      </xdr:nvSpPr>
      <xdr:spPr>
        <a:xfrm>
          <a:off x="3746500" y="1666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124210</xdr:rowOff>
    </xdr:from>
    <xdr:ext cx="534377" cy="259045"/>
    <xdr:sp macro="" textlink="">
      <xdr:nvSpPr>
        <xdr:cNvPr id="233" name="テキスト ボックス 232"/>
        <xdr:cNvSpPr txBox="1"/>
      </xdr:nvSpPr>
      <xdr:spPr>
        <a:xfrm>
          <a:off x="3530111" y="1675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170841</xdr:rowOff>
    </xdr:from>
    <xdr:to>
      <xdr:col>15</xdr:col>
      <xdr:colOff>50800</xdr:colOff>
      <xdr:row>97</xdr:row>
      <xdr:rowOff>30544</xdr:rowOff>
    </xdr:to>
    <xdr:cxnSp macro="">
      <xdr:nvCxnSpPr>
        <xdr:cNvPr id="234" name="直線コネクタ 233"/>
        <xdr:cNvCxnSpPr/>
      </xdr:nvCxnSpPr>
      <xdr:spPr>
        <a:xfrm>
          <a:off x="2019300" y="16630041"/>
          <a:ext cx="889000" cy="3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80975</xdr:rowOff>
    </xdr:from>
    <xdr:to>
      <xdr:col>15</xdr:col>
      <xdr:colOff>101600</xdr:colOff>
      <xdr:row>98</xdr:row>
      <xdr:rowOff>11125</xdr:rowOff>
    </xdr:to>
    <xdr:sp macro="" textlink="">
      <xdr:nvSpPr>
        <xdr:cNvPr id="235" name="フローチャート: 判断 234"/>
        <xdr:cNvSpPr/>
      </xdr:nvSpPr>
      <xdr:spPr>
        <a:xfrm>
          <a:off x="2857500" y="1671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2252</xdr:rowOff>
    </xdr:from>
    <xdr:ext cx="534377" cy="259045"/>
    <xdr:sp macro="" textlink="">
      <xdr:nvSpPr>
        <xdr:cNvPr id="236" name="テキスト ボックス 235"/>
        <xdr:cNvSpPr txBox="1"/>
      </xdr:nvSpPr>
      <xdr:spPr>
        <a:xfrm>
          <a:off x="2641111" y="1680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170841</xdr:rowOff>
    </xdr:from>
    <xdr:to>
      <xdr:col>10</xdr:col>
      <xdr:colOff>114300</xdr:colOff>
      <xdr:row>97</xdr:row>
      <xdr:rowOff>23991</xdr:rowOff>
    </xdr:to>
    <xdr:cxnSp macro="">
      <xdr:nvCxnSpPr>
        <xdr:cNvPr id="237" name="直線コネクタ 236"/>
        <xdr:cNvCxnSpPr/>
      </xdr:nvCxnSpPr>
      <xdr:spPr>
        <a:xfrm flipV="1">
          <a:off x="1130300" y="16630041"/>
          <a:ext cx="889000" cy="2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84252</xdr:rowOff>
    </xdr:from>
    <xdr:to>
      <xdr:col>10</xdr:col>
      <xdr:colOff>165100</xdr:colOff>
      <xdr:row>98</xdr:row>
      <xdr:rowOff>14402</xdr:rowOff>
    </xdr:to>
    <xdr:sp macro="" textlink="">
      <xdr:nvSpPr>
        <xdr:cNvPr id="238" name="フローチャート: 判断 237"/>
        <xdr:cNvSpPr/>
      </xdr:nvSpPr>
      <xdr:spPr>
        <a:xfrm>
          <a:off x="1968500" y="1671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5529</xdr:rowOff>
    </xdr:from>
    <xdr:ext cx="534377" cy="259045"/>
    <xdr:sp macro="" textlink="">
      <xdr:nvSpPr>
        <xdr:cNvPr id="239" name="テキスト ボックス 238"/>
        <xdr:cNvSpPr txBox="1"/>
      </xdr:nvSpPr>
      <xdr:spPr>
        <a:xfrm>
          <a:off x="1752111" y="1680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92951</xdr:rowOff>
    </xdr:from>
    <xdr:to>
      <xdr:col>6</xdr:col>
      <xdr:colOff>38100</xdr:colOff>
      <xdr:row>98</xdr:row>
      <xdr:rowOff>23101</xdr:rowOff>
    </xdr:to>
    <xdr:sp macro="" textlink="">
      <xdr:nvSpPr>
        <xdr:cNvPr id="240" name="フローチャート: 判断 239"/>
        <xdr:cNvSpPr/>
      </xdr:nvSpPr>
      <xdr:spPr>
        <a:xfrm>
          <a:off x="1079500" y="1672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14228</xdr:rowOff>
    </xdr:from>
    <xdr:ext cx="534377" cy="259045"/>
    <xdr:sp macro="" textlink="">
      <xdr:nvSpPr>
        <xdr:cNvPr id="241" name="テキスト ボックス 240"/>
        <xdr:cNvSpPr txBox="1"/>
      </xdr:nvSpPr>
      <xdr:spPr>
        <a:xfrm>
          <a:off x="863111" y="1681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35864</xdr:rowOff>
    </xdr:from>
    <xdr:to>
      <xdr:col>24</xdr:col>
      <xdr:colOff>114300</xdr:colOff>
      <xdr:row>97</xdr:row>
      <xdr:rowOff>137464</xdr:rowOff>
    </xdr:to>
    <xdr:sp macro="" textlink="">
      <xdr:nvSpPr>
        <xdr:cNvPr id="247" name="楕円 246"/>
        <xdr:cNvSpPr/>
      </xdr:nvSpPr>
      <xdr:spPr>
        <a:xfrm>
          <a:off x="4584700" y="1666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14291</xdr:rowOff>
    </xdr:from>
    <xdr:ext cx="534377" cy="259045"/>
    <xdr:sp macro="" textlink="">
      <xdr:nvSpPr>
        <xdr:cNvPr id="248" name="扶助費該当値テキスト"/>
        <xdr:cNvSpPr txBox="1"/>
      </xdr:nvSpPr>
      <xdr:spPr>
        <a:xfrm>
          <a:off x="4686300" y="1664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155651</xdr:rowOff>
    </xdr:from>
    <xdr:to>
      <xdr:col>20</xdr:col>
      <xdr:colOff>38100</xdr:colOff>
      <xdr:row>97</xdr:row>
      <xdr:rowOff>85801</xdr:rowOff>
    </xdr:to>
    <xdr:sp macro="" textlink="">
      <xdr:nvSpPr>
        <xdr:cNvPr id="249" name="楕円 248"/>
        <xdr:cNvSpPr/>
      </xdr:nvSpPr>
      <xdr:spPr>
        <a:xfrm>
          <a:off x="3746500" y="1661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102328</xdr:rowOff>
    </xdr:from>
    <xdr:ext cx="534377" cy="259045"/>
    <xdr:sp macro="" textlink="">
      <xdr:nvSpPr>
        <xdr:cNvPr id="250" name="テキスト ボックス 249"/>
        <xdr:cNvSpPr txBox="1"/>
      </xdr:nvSpPr>
      <xdr:spPr>
        <a:xfrm>
          <a:off x="3530111" y="163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151194</xdr:rowOff>
    </xdr:from>
    <xdr:to>
      <xdr:col>15</xdr:col>
      <xdr:colOff>101600</xdr:colOff>
      <xdr:row>97</xdr:row>
      <xdr:rowOff>81344</xdr:rowOff>
    </xdr:to>
    <xdr:sp macro="" textlink="">
      <xdr:nvSpPr>
        <xdr:cNvPr id="251" name="楕円 250"/>
        <xdr:cNvSpPr/>
      </xdr:nvSpPr>
      <xdr:spPr>
        <a:xfrm>
          <a:off x="2857500" y="1661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97871</xdr:rowOff>
    </xdr:from>
    <xdr:ext cx="534377" cy="259045"/>
    <xdr:sp macro="" textlink="">
      <xdr:nvSpPr>
        <xdr:cNvPr id="252" name="テキスト ボックス 251"/>
        <xdr:cNvSpPr txBox="1"/>
      </xdr:nvSpPr>
      <xdr:spPr>
        <a:xfrm>
          <a:off x="2641111" y="1638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120041</xdr:rowOff>
    </xdr:from>
    <xdr:to>
      <xdr:col>10</xdr:col>
      <xdr:colOff>165100</xdr:colOff>
      <xdr:row>97</xdr:row>
      <xdr:rowOff>50191</xdr:rowOff>
    </xdr:to>
    <xdr:sp macro="" textlink="">
      <xdr:nvSpPr>
        <xdr:cNvPr id="253" name="楕円 252"/>
        <xdr:cNvSpPr/>
      </xdr:nvSpPr>
      <xdr:spPr>
        <a:xfrm>
          <a:off x="1968500" y="1657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66718</xdr:rowOff>
    </xdr:from>
    <xdr:ext cx="534377" cy="259045"/>
    <xdr:sp macro="" textlink="">
      <xdr:nvSpPr>
        <xdr:cNvPr id="254" name="テキスト ボックス 253"/>
        <xdr:cNvSpPr txBox="1"/>
      </xdr:nvSpPr>
      <xdr:spPr>
        <a:xfrm>
          <a:off x="1752111" y="1635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144641</xdr:rowOff>
    </xdr:from>
    <xdr:to>
      <xdr:col>6</xdr:col>
      <xdr:colOff>38100</xdr:colOff>
      <xdr:row>97</xdr:row>
      <xdr:rowOff>74791</xdr:rowOff>
    </xdr:to>
    <xdr:sp macro="" textlink="">
      <xdr:nvSpPr>
        <xdr:cNvPr id="255" name="楕円 254"/>
        <xdr:cNvSpPr/>
      </xdr:nvSpPr>
      <xdr:spPr>
        <a:xfrm>
          <a:off x="1079500" y="1660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91318</xdr:rowOff>
    </xdr:from>
    <xdr:ext cx="534377" cy="259045"/>
    <xdr:sp macro="" textlink="">
      <xdr:nvSpPr>
        <xdr:cNvPr id="256" name="テキスト ボックス 255"/>
        <xdr:cNvSpPr txBox="1"/>
      </xdr:nvSpPr>
      <xdr:spPr>
        <a:xfrm>
          <a:off x="863111" y="16379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7" name="直線コネクタ 266"/>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8" name="テキスト ボックス 267"/>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9" name="直線コネクタ 268"/>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0" name="テキスト ボックス 269"/>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1" name="直線コネクタ 270"/>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2" name="テキスト ボックス 271"/>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3" name="直線コネクタ 272"/>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4" name="テキスト ボックス 273"/>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6" name="テキスト ボックス 27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67751</xdr:rowOff>
    </xdr:from>
    <xdr:to>
      <xdr:col>54</xdr:col>
      <xdr:colOff>189865</xdr:colOff>
      <xdr:row>35</xdr:row>
      <xdr:rowOff>70471</xdr:rowOff>
    </xdr:to>
    <xdr:cxnSp macro="">
      <xdr:nvCxnSpPr>
        <xdr:cNvPr id="278" name="直線コネクタ 277"/>
        <xdr:cNvCxnSpPr/>
      </xdr:nvCxnSpPr>
      <xdr:spPr>
        <a:xfrm flipV="1">
          <a:off x="10475595" y="5211251"/>
          <a:ext cx="1270" cy="859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74298</xdr:rowOff>
    </xdr:from>
    <xdr:ext cx="599010" cy="259045"/>
    <xdr:sp macro="" textlink="">
      <xdr:nvSpPr>
        <xdr:cNvPr id="279" name="補助費等最小値テキスト"/>
        <xdr:cNvSpPr txBox="1"/>
      </xdr:nvSpPr>
      <xdr:spPr>
        <a:xfrm>
          <a:off x="10528300" y="607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70471</xdr:rowOff>
    </xdr:from>
    <xdr:to>
      <xdr:col>55</xdr:col>
      <xdr:colOff>88900</xdr:colOff>
      <xdr:row>35</xdr:row>
      <xdr:rowOff>70471</xdr:rowOff>
    </xdr:to>
    <xdr:cxnSp macro="">
      <xdr:nvCxnSpPr>
        <xdr:cNvPr id="280" name="直線コネクタ 279"/>
        <xdr:cNvCxnSpPr/>
      </xdr:nvCxnSpPr>
      <xdr:spPr>
        <a:xfrm>
          <a:off x="10388600" y="6071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14428</xdr:rowOff>
    </xdr:from>
    <xdr:ext cx="599010" cy="259045"/>
    <xdr:sp macro="" textlink="">
      <xdr:nvSpPr>
        <xdr:cNvPr id="281" name="補助費等最大値テキスト"/>
        <xdr:cNvSpPr txBox="1"/>
      </xdr:nvSpPr>
      <xdr:spPr>
        <a:xfrm>
          <a:off x="10528300" y="4986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67751</xdr:rowOff>
    </xdr:from>
    <xdr:to>
      <xdr:col>55</xdr:col>
      <xdr:colOff>88900</xdr:colOff>
      <xdr:row>30</xdr:row>
      <xdr:rowOff>67751</xdr:rowOff>
    </xdr:to>
    <xdr:cxnSp macro="">
      <xdr:nvCxnSpPr>
        <xdr:cNvPr id="282" name="直線コネクタ 281"/>
        <xdr:cNvCxnSpPr/>
      </xdr:nvCxnSpPr>
      <xdr:spPr>
        <a:xfrm>
          <a:off x="10388600" y="5211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4762</xdr:rowOff>
    </xdr:from>
    <xdr:to>
      <xdr:col>55</xdr:col>
      <xdr:colOff>0</xdr:colOff>
      <xdr:row>38</xdr:row>
      <xdr:rowOff>12150</xdr:rowOff>
    </xdr:to>
    <xdr:cxnSp macro="">
      <xdr:nvCxnSpPr>
        <xdr:cNvPr id="283" name="直線コネクタ 282"/>
        <xdr:cNvCxnSpPr/>
      </xdr:nvCxnSpPr>
      <xdr:spPr>
        <a:xfrm flipV="1">
          <a:off x="9639300" y="6005512"/>
          <a:ext cx="838200" cy="52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55006</xdr:rowOff>
    </xdr:from>
    <xdr:ext cx="599010" cy="259045"/>
    <xdr:sp macro="" textlink="">
      <xdr:nvSpPr>
        <xdr:cNvPr id="284" name="補助費等平均値テキスト"/>
        <xdr:cNvSpPr txBox="1"/>
      </xdr:nvSpPr>
      <xdr:spPr>
        <a:xfrm>
          <a:off x="10528300" y="57128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32129</xdr:rowOff>
    </xdr:from>
    <xdr:to>
      <xdr:col>55</xdr:col>
      <xdr:colOff>50800</xdr:colOff>
      <xdr:row>34</xdr:row>
      <xdr:rowOff>133729</xdr:rowOff>
    </xdr:to>
    <xdr:sp macro="" textlink="">
      <xdr:nvSpPr>
        <xdr:cNvPr id="285" name="フローチャート: 判断 284"/>
        <xdr:cNvSpPr/>
      </xdr:nvSpPr>
      <xdr:spPr>
        <a:xfrm>
          <a:off x="10426700" y="5861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1868</xdr:rowOff>
    </xdr:from>
    <xdr:to>
      <xdr:col>50</xdr:col>
      <xdr:colOff>114300</xdr:colOff>
      <xdr:row>38</xdr:row>
      <xdr:rowOff>12150</xdr:rowOff>
    </xdr:to>
    <xdr:cxnSp macro="">
      <xdr:nvCxnSpPr>
        <xdr:cNvPr id="286" name="直線コネクタ 285"/>
        <xdr:cNvCxnSpPr/>
      </xdr:nvCxnSpPr>
      <xdr:spPr>
        <a:xfrm>
          <a:off x="8750300" y="6516968"/>
          <a:ext cx="889000" cy="10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34644</xdr:rowOff>
    </xdr:from>
    <xdr:to>
      <xdr:col>50</xdr:col>
      <xdr:colOff>165100</xdr:colOff>
      <xdr:row>37</xdr:row>
      <xdr:rowOff>136244</xdr:rowOff>
    </xdr:to>
    <xdr:sp macro="" textlink="">
      <xdr:nvSpPr>
        <xdr:cNvPr id="287" name="フローチャート: 判断 286"/>
        <xdr:cNvSpPr/>
      </xdr:nvSpPr>
      <xdr:spPr>
        <a:xfrm>
          <a:off x="9588500" y="637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152771</xdr:rowOff>
    </xdr:from>
    <xdr:ext cx="534377" cy="259045"/>
    <xdr:sp macro="" textlink="">
      <xdr:nvSpPr>
        <xdr:cNvPr id="288" name="テキスト ボックス 287"/>
        <xdr:cNvSpPr txBox="1"/>
      </xdr:nvSpPr>
      <xdr:spPr>
        <a:xfrm>
          <a:off x="9372111" y="615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1868</xdr:rowOff>
    </xdr:from>
    <xdr:to>
      <xdr:col>45</xdr:col>
      <xdr:colOff>177800</xdr:colOff>
      <xdr:row>38</xdr:row>
      <xdr:rowOff>3596</xdr:rowOff>
    </xdr:to>
    <xdr:cxnSp macro="">
      <xdr:nvCxnSpPr>
        <xdr:cNvPr id="289" name="直線コネクタ 288"/>
        <xdr:cNvCxnSpPr/>
      </xdr:nvCxnSpPr>
      <xdr:spPr>
        <a:xfrm flipV="1">
          <a:off x="7861300" y="6516968"/>
          <a:ext cx="889000" cy="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53494</xdr:rowOff>
    </xdr:from>
    <xdr:to>
      <xdr:col>46</xdr:col>
      <xdr:colOff>38100</xdr:colOff>
      <xdr:row>37</xdr:row>
      <xdr:rowOff>155094</xdr:rowOff>
    </xdr:to>
    <xdr:sp macro="" textlink="">
      <xdr:nvSpPr>
        <xdr:cNvPr id="290" name="フローチャート: 判断 289"/>
        <xdr:cNvSpPr/>
      </xdr:nvSpPr>
      <xdr:spPr>
        <a:xfrm>
          <a:off x="8699500" y="6397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171</xdr:rowOff>
    </xdr:from>
    <xdr:ext cx="534377" cy="259045"/>
    <xdr:sp macro="" textlink="">
      <xdr:nvSpPr>
        <xdr:cNvPr id="291" name="テキスト ボックス 290"/>
        <xdr:cNvSpPr txBox="1"/>
      </xdr:nvSpPr>
      <xdr:spPr>
        <a:xfrm>
          <a:off x="8483111" y="617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1969</xdr:rowOff>
    </xdr:from>
    <xdr:to>
      <xdr:col>41</xdr:col>
      <xdr:colOff>50800</xdr:colOff>
      <xdr:row>38</xdr:row>
      <xdr:rowOff>3596</xdr:rowOff>
    </xdr:to>
    <xdr:cxnSp macro="">
      <xdr:nvCxnSpPr>
        <xdr:cNvPr id="292" name="直線コネクタ 291"/>
        <xdr:cNvCxnSpPr/>
      </xdr:nvCxnSpPr>
      <xdr:spPr>
        <a:xfrm>
          <a:off x="6972300" y="6517069"/>
          <a:ext cx="889000" cy="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59662</xdr:rowOff>
    </xdr:from>
    <xdr:to>
      <xdr:col>41</xdr:col>
      <xdr:colOff>101600</xdr:colOff>
      <xdr:row>37</xdr:row>
      <xdr:rowOff>161262</xdr:rowOff>
    </xdr:to>
    <xdr:sp macro="" textlink="">
      <xdr:nvSpPr>
        <xdr:cNvPr id="293" name="フローチャート: 判断 292"/>
        <xdr:cNvSpPr/>
      </xdr:nvSpPr>
      <xdr:spPr>
        <a:xfrm>
          <a:off x="7810500" y="640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6339</xdr:rowOff>
    </xdr:from>
    <xdr:ext cx="534377" cy="259045"/>
    <xdr:sp macro="" textlink="">
      <xdr:nvSpPr>
        <xdr:cNvPr id="294" name="テキスト ボックス 293"/>
        <xdr:cNvSpPr txBox="1"/>
      </xdr:nvSpPr>
      <xdr:spPr>
        <a:xfrm>
          <a:off x="7594111" y="617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60759</xdr:rowOff>
    </xdr:from>
    <xdr:to>
      <xdr:col>36</xdr:col>
      <xdr:colOff>165100</xdr:colOff>
      <xdr:row>37</xdr:row>
      <xdr:rowOff>162359</xdr:rowOff>
    </xdr:to>
    <xdr:sp macro="" textlink="">
      <xdr:nvSpPr>
        <xdr:cNvPr id="295" name="フローチャート: 判断 294"/>
        <xdr:cNvSpPr/>
      </xdr:nvSpPr>
      <xdr:spPr>
        <a:xfrm>
          <a:off x="6921500" y="640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7436</xdr:rowOff>
    </xdr:from>
    <xdr:ext cx="534377" cy="259045"/>
    <xdr:sp macro="" textlink="">
      <xdr:nvSpPr>
        <xdr:cNvPr id="296" name="テキスト ボックス 295"/>
        <xdr:cNvSpPr txBox="1"/>
      </xdr:nvSpPr>
      <xdr:spPr>
        <a:xfrm>
          <a:off x="6705111" y="617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125412</xdr:rowOff>
    </xdr:from>
    <xdr:to>
      <xdr:col>55</xdr:col>
      <xdr:colOff>50800</xdr:colOff>
      <xdr:row>35</xdr:row>
      <xdr:rowOff>55562</xdr:rowOff>
    </xdr:to>
    <xdr:sp macro="" textlink="">
      <xdr:nvSpPr>
        <xdr:cNvPr id="302" name="楕円 301"/>
        <xdr:cNvSpPr/>
      </xdr:nvSpPr>
      <xdr:spPr>
        <a:xfrm>
          <a:off x="10426700" y="595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40339</xdr:rowOff>
    </xdr:from>
    <xdr:ext cx="599010" cy="259045"/>
    <xdr:sp macro="" textlink="">
      <xdr:nvSpPr>
        <xdr:cNvPr id="303" name="補助費等該当値テキスト"/>
        <xdr:cNvSpPr txBox="1"/>
      </xdr:nvSpPr>
      <xdr:spPr>
        <a:xfrm>
          <a:off x="10528300" y="5869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132800</xdr:rowOff>
    </xdr:from>
    <xdr:to>
      <xdr:col>50</xdr:col>
      <xdr:colOff>165100</xdr:colOff>
      <xdr:row>38</xdr:row>
      <xdr:rowOff>62950</xdr:rowOff>
    </xdr:to>
    <xdr:sp macro="" textlink="">
      <xdr:nvSpPr>
        <xdr:cNvPr id="304" name="楕円 303"/>
        <xdr:cNvSpPr/>
      </xdr:nvSpPr>
      <xdr:spPr>
        <a:xfrm>
          <a:off x="9588500" y="647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54077</xdr:rowOff>
    </xdr:from>
    <xdr:ext cx="534377" cy="259045"/>
    <xdr:sp macro="" textlink="">
      <xdr:nvSpPr>
        <xdr:cNvPr id="305" name="テキスト ボックス 304"/>
        <xdr:cNvSpPr txBox="1"/>
      </xdr:nvSpPr>
      <xdr:spPr>
        <a:xfrm>
          <a:off x="9372111" y="656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122518</xdr:rowOff>
    </xdr:from>
    <xdr:to>
      <xdr:col>46</xdr:col>
      <xdr:colOff>38100</xdr:colOff>
      <xdr:row>38</xdr:row>
      <xdr:rowOff>52668</xdr:rowOff>
    </xdr:to>
    <xdr:sp macro="" textlink="">
      <xdr:nvSpPr>
        <xdr:cNvPr id="306" name="楕円 305"/>
        <xdr:cNvSpPr/>
      </xdr:nvSpPr>
      <xdr:spPr>
        <a:xfrm>
          <a:off x="8699500" y="646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43795</xdr:rowOff>
    </xdr:from>
    <xdr:ext cx="534377" cy="259045"/>
    <xdr:sp macro="" textlink="">
      <xdr:nvSpPr>
        <xdr:cNvPr id="307" name="テキスト ボックス 306"/>
        <xdr:cNvSpPr txBox="1"/>
      </xdr:nvSpPr>
      <xdr:spPr>
        <a:xfrm>
          <a:off x="8483111" y="65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124246</xdr:rowOff>
    </xdr:from>
    <xdr:to>
      <xdr:col>41</xdr:col>
      <xdr:colOff>101600</xdr:colOff>
      <xdr:row>38</xdr:row>
      <xdr:rowOff>54397</xdr:rowOff>
    </xdr:to>
    <xdr:sp macro="" textlink="">
      <xdr:nvSpPr>
        <xdr:cNvPr id="308" name="楕円 307"/>
        <xdr:cNvSpPr/>
      </xdr:nvSpPr>
      <xdr:spPr>
        <a:xfrm>
          <a:off x="7810500" y="646789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45523</xdr:rowOff>
    </xdr:from>
    <xdr:ext cx="534377" cy="259045"/>
    <xdr:sp macro="" textlink="">
      <xdr:nvSpPr>
        <xdr:cNvPr id="309" name="テキスト ボックス 308"/>
        <xdr:cNvSpPr txBox="1"/>
      </xdr:nvSpPr>
      <xdr:spPr>
        <a:xfrm>
          <a:off x="7594111" y="656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122618</xdr:rowOff>
    </xdr:from>
    <xdr:to>
      <xdr:col>36</xdr:col>
      <xdr:colOff>165100</xdr:colOff>
      <xdr:row>38</xdr:row>
      <xdr:rowOff>52769</xdr:rowOff>
    </xdr:to>
    <xdr:sp macro="" textlink="">
      <xdr:nvSpPr>
        <xdr:cNvPr id="310" name="楕円 309"/>
        <xdr:cNvSpPr/>
      </xdr:nvSpPr>
      <xdr:spPr>
        <a:xfrm>
          <a:off x="6921500" y="64662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43896</xdr:rowOff>
    </xdr:from>
    <xdr:ext cx="534377" cy="259045"/>
    <xdr:sp macro="" textlink="">
      <xdr:nvSpPr>
        <xdr:cNvPr id="311" name="テキスト ボックス 310"/>
        <xdr:cNvSpPr txBox="1"/>
      </xdr:nvSpPr>
      <xdr:spPr>
        <a:xfrm>
          <a:off x="6705111" y="6558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3" name="正方形/長方形 31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4" name="正方形/長方形 31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5" name="正方形/長方形 31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6" name="正方形/長方形 31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7" name="正方形/長方形 31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8" name="正方形/長方形 31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9" name="正方形/長方形 31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0" name="テキスト ボックス 31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1" name="直線コネクタ 32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2" name="直線コネクタ 32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3" name="テキスト ボックス 32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4" name="直線コネクタ 32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5" name="テキスト ボックス 324"/>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6" name="直線コネクタ 32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7" name="テキスト ボックス 326"/>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8" name="直線コネクタ 32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29" name="テキスト ボックス 328"/>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0" name="直線コネクタ 32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1" name="テキスト ボックス 330"/>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2" name="直線コネクタ 33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3" name="テキスト ボックス 33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135341</xdr:rowOff>
    </xdr:from>
    <xdr:to>
      <xdr:col>54</xdr:col>
      <xdr:colOff>189865</xdr:colOff>
      <xdr:row>59</xdr:row>
      <xdr:rowOff>22673</xdr:rowOff>
    </xdr:to>
    <xdr:cxnSp macro="">
      <xdr:nvCxnSpPr>
        <xdr:cNvPr id="337" name="直線コネクタ 336"/>
        <xdr:cNvCxnSpPr/>
      </xdr:nvCxnSpPr>
      <xdr:spPr>
        <a:xfrm flipV="1">
          <a:off x="10475595" y="8707841"/>
          <a:ext cx="1270"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26500</xdr:rowOff>
    </xdr:from>
    <xdr:ext cx="534377" cy="259045"/>
    <xdr:sp macro="" textlink="">
      <xdr:nvSpPr>
        <xdr:cNvPr id="338" name="普通建設事業費最小値テキスト"/>
        <xdr:cNvSpPr txBox="1"/>
      </xdr:nvSpPr>
      <xdr:spPr>
        <a:xfrm>
          <a:off x="10528300" y="10142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22673</xdr:rowOff>
    </xdr:from>
    <xdr:to>
      <xdr:col>55</xdr:col>
      <xdr:colOff>88900</xdr:colOff>
      <xdr:row>59</xdr:row>
      <xdr:rowOff>22673</xdr:rowOff>
    </xdr:to>
    <xdr:cxnSp macro="">
      <xdr:nvCxnSpPr>
        <xdr:cNvPr id="339" name="直線コネクタ 338"/>
        <xdr:cNvCxnSpPr/>
      </xdr:nvCxnSpPr>
      <xdr:spPr>
        <a:xfrm>
          <a:off x="10388600" y="10138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82018</xdr:rowOff>
    </xdr:from>
    <xdr:ext cx="599010" cy="259045"/>
    <xdr:sp macro="" textlink="">
      <xdr:nvSpPr>
        <xdr:cNvPr id="340" name="普通建設事業費最大値テキスト"/>
        <xdr:cNvSpPr txBox="1"/>
      </xdr:nvSpPr>
      <xdr:spPr>
        <a:xfrm>
          <a:off x="10528300" y="8483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135341</xdr:rowOff>
    </xdr:from>
    <xdr:to>
      <xdr:col>55</xdr:col>
      <xdr:colOff>88900</xdr:colOff>
      <xdr:row>50</xdr:row>
      <xdr:rowOff>135341</xdr:rowOff>
    </xdr:to>
    <xdr:cxnSp macro="">
      <xdr:nvCxnSpPr>
        <xdr:cNvPr id="341" name="直線コネクタ 340"/>
        <xdr:cNvCxnSpPr/>
      </xdr:nvCxnSpPr>
      <xdr:spPr>
        <a:xfrm>
          <a:off x="10388600" y="870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128466</xdr:rowOff>
    </xdr:from>
    <xdr:to>
      <xdr:col>55</xdr:col>
      <xdr:colOff>0</xdr:colOff>
      <xdr:row>59</xdr:row>
      <xdr:rowOff>826</xdr:rowOff>
    </xdr:to>
    <xdr:cxnSp macro="">
      <xdr:nvCxnSpPr>
        <xdr:cNvPr id="342" name="直線コネクタ 341"/>
        <xdr:cNvCxnSpPr/>
      </xdr:nvCxnSpPr>
      <xdr:spPr>
        <a:xfrm flipV="1">
          <a:off x="9639300" y="10072566"/>
          <a:ext cx="838200" cy="4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34014</xdr:rowOff>
    </xdr:from>
    <xdr:ext cx="534377" cy="259045"/>
    <xdr:sp macro="" textlink="">
      <xdr:nvSpPr>
        <xdr:cNvPr id="343" name="普通建設事業費平均値テキスト"/>
        <xdr:cNvSpPr txBox="1"/>
      </xdr:nvSpPr>
      <xdr:spPr>
        <a:xfrm>
          <a:off x="10528300" y="98066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11137</xdr:rowOff>
    </xdr:from>
    <xdr:to>
      <xdr:col>55</xdr:col>
      <xdr:colOff>50800</xdr:colOff>
      <xdr:row>58</xdr:row>
      <xdr:rowOff>112737</xdr:rowOff>
    </xdr:to>
    <xdr:sp macro="" textlink="">
      <xdr:nvSpPr>
        <xdr:cNvPr id="344" name="フローチャート: 判断 343"/>
        <xdr:cNvSpPr/>
      </xdr:nvSpPr>
      <xdr:spPr>
        <a:xfrm>
          <a:off x="10426700" y="995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826</xdr:rowOff>
    </xdr:from>
    <xdr:to>
      <xdr:col>50</xdr:col>
      <xdr:colOff>114300</xdr:colOff>
      <xdr:row>59</xdr:row>
      <xdr:rowOff>49188</xdr:rowOff>
    </xdr:to>
    <xdr:cxnSp macro="">
      <xdr:nvCxnSpPr>
        <xdr:cNvPr id="345" name="直線コネクタ 344"/>
        <xdr:cNvCxnSpPr/>
      </xdr:nvCxnSpPr>
      <xdr:spPr>
        <a:xfrm flipV="1">
          <a:off x="8750300" y="10116376"/>
          <a:ext cx="889000" cy="4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15804</xdr:rowOff>
    </xdr:from>
    <xdr:to>
      <xdr:col>50</xdr:col>
      <xdr:colOff>165100</xdr:colOff>
      <xdr:row>58</xdr:row>
      <xdr:rowOff>117404</xdr:rowOff>
    </xdr:to>
    <xdr:sp macro="" textlink="">
      <xdr:nvSpPr>
        <xdr:cNvPr id="346" name="フローチャート: 判断 345"/>
        <xdr:cNvSpPr/>
      </xdr:nvSpPr>
      <xdr:spPr>
        <a:xfrm>
          <a:off x="9588500" y="995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133931</xdr:rowOff>
    </xdr:from>
    <xdr:ext cx="534377" cy="259045"/>
    <xdr:sp macro="" textlink="">
      <xdr:nvSpPr>
        <xdr:cNvPr id="347" name="テキスト ボックス 346"/>
        <xdr:cNvSpPr txBox="1"/>
      </xdr:nvSpPr>
      <xdr:spPr>
        <a:xfrm>
          <a:off x="9372111" y="973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47767</xdr:rowOff>
    </xdr:from>
    <xdr:to>
      <xdr:col>45</xdr:col>
      <xdr:colOff>177800</xdr:colOff>
      <xdr:row>59</xdr:row>
      <xdr:rowOff>49188</xdr:rowOff>
    </xdr:to>
    <xdr:cxnSp macro="">
      <xdr:nvCxnSpPr>
        <xdr:cNvPr id="348" name="直線コネクタ 347"/>
        <xdr:cNvCxnSpPr/>
      </xdr:nvCxnSpPr>
      <xdr:spPr>
        <a:xfrm>
          <a:off x="7861300" y="10163317"/>
          <a:ext cx="889000" cy="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40946</xdr:rowOff>
    </xdr:from>
    <xdr:to>
      <xdr:col>46</xdr:col>
      <xdr:colOff>38100</xdr:colOff>
      <xdr:row>58</xdr:row>
      <xdr:rowOff>142546</xdr:rowOff>
    </xdr:to>
    <xdr:sp macro="" textlink="">
      <xdr:nvSpPr>
        <xdr:cNvPr id="349" name="フローチャート: 判断 348"/>
        <xdr:cNvSpPr/>
      </xdr:nvSpPr>
      <xdr:spPr>
        <a:xfrm>
          <a:off x="8699500" y="9985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159073</xdr:rowOff>
    </xdr:from>
    <xdr:ext cx="534377" cy="259045"/>
    <xdr:sp macro="" textlink="">
      <xdr:nvSpPr>
        <xdr:cNvPr id="350" name="テキスト ボックス 349"/>
        <xdr:cNvSpPr txBox="1"/>
      </xdr:nvSpPr>
      <xdr:spPr>
        <a:xfrm>
          <a:off x="8483111" y="976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170404</xdr:rowOff>
    </xdr:from>
    <xdr:to>
      <xdr:col>41</xdr:col>
      <xdr:colOff>50800</xdr:colOff>
      <xdr:row>59</xdr:row>
      <xdr:rowOff>47767</xdr:rowOff>
    </xdr:to>
    <xdr:cxnSp macro="">
      <xdr:nvCxnSpPr>
        <xdr:cNvPr id="351" name="直線コネクタ 350"/>
        <xdr:cNvCxnSpPr/>
      </xdr:nvCxnSpPr>
      <xdr:spPr>
        <a:xfrm>
          <a:off x="6972300" y="10114504"/>
          <a:ext cx="889000" cy="4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42821</xdr:rowOff>
    </xdr:from>
    <xdr:to>
      <xdr:col>41</xdr:col>
      <xdr:colOff>101600</xdr:colOff>
      <xdr:row>58</xdr:row>
      <xdr:rowOff>144421</xdr:rowOff>
    </xdr:to>
    <xdr:sp macro="" textlink="">
      <xdr:nvSpPr>
        <xdr:cNvPr id="352" name="フローチャート: 判断 351"/>
        <xdr:cNvSpPr/>
      </xdr:nvSpPr>
      <xdr:spPr>
        <a:xfrm>
          <a:off x="7810500" y="998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160948</xdr:rowOff>
    </xdr:from>
    <xdr:ext cx="534377" cy="259045"/>
    <xdr:sp macro="" textlink="">
      <xdr:nvSpPr>
        <xdr:cNvPr id="353" name="テキスト ボックス 352"/>
        <xdr:cNvSpPr txBox="1"/>
      </xdr:nvSpPr>
      <xdr:spPr>
        <a:xfrm>
          <a:off x="7594111" y="976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32420</xdr:rowOff>
    </xdr:from>
    <xdr:to>
      <xdr:col>36</xdr:col>
      <xdr:colOff>165100</xdr:colOff>
      <xdr:row>58</xdr:row>
      <xdr:rowOff>134020</xdr:rowOff>
    </xdr:to>
    <xdr:sp macro="" textlink="">
      <xdr:nvSpPr>
        <xdr:cNvPr id="354" name="フローチャート: 判断 353"/>
        <xdr:cNvSpPr/>
      </xdr:nvSpPr>
      <xdr:spPr>
        <a:xfrm>
          <a:off x="6921500" y="997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150547</xdr:rowOff>
    </xdr:from>
    <xdr:ext cx="534377" cy="259045"/>
    <xdr:sp macro="" textlink="">
      <xdr:nvSpPr>
        <xdr:cNvPr id="355" name="テキスト ボックス 354"/>
        <xdr:cNvSpPr txBox="1"/>
      </xdr:nvSpPr>
      <xdr:spPr>
        <a:xfrm>
          <a:off x="6705111" y="97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77666</xdr:rowOff>
    </xdr:from>
    <xdr:to>
      <xdr:col>55</xdr:col>
      <xdr:colOff>50800</xdr:colOff>
      <xdr:row>59</xdr:row>
      <xdr:rowOff>7816</xdr:rowOff>
    </xdr:to>
    <xdr:sp macro="" textlink="">
      <xdr:nvSpPr>
        <xdr:cNvPr id="361" name="楕円 360"/>
        <xdr:cNvSpPr/>
      </xdr:nvSpPr>
      <xdr:spPr>
        <a:xfrm>
          <a:off x="10426700" y="1002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164043</xdr:rowOff>
    </xdr:from>
    <xdr:ext cx="534377" cy="259045"/>
    <xdr:sp macro="" textlink="">
      <xdr:nvSpPr>
        <xdr:cNvPr id="362" name="普通建設事業費該当値テキスト"/>
        <xdr:cNvSpPr txBox="1"/>
      </xdr:nvSpPr>
      <xdr:spPr>
        <a:xfrm>
          <a:off x="10528300" y="993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121476</xdr:rowOff>
    </xdr:from>
    <xdr:to>
      <xdr:col>50</xdr:col>
      <xdr:colOff>165100</xdr:colOff>
      <xdr:row>59</xdr:row>
      <xdr:rowOff>51626</xdr:rowOff>
    </xdr:to>
    <xdr:sp macro="" textlink="">
      <xdr:nvSpPr>
        <xdr:cNvPr id="363" name="楕円 362"/>
        <xdr:cNvSpPr/>
      </xdr:nvSpPr>
      <xdr:spPr>
        <a:xfrm>
          <a:off x="9588500" y="1006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42753</xdr:rowOff>
    </xdr:from>
    <xdr:ext cx="534377" cy="259045"/>
    <xdr:sp macro="" textlink="">
      <xdr:nvSpPr>
        <xdr:cNvPr id="364" name="テキスト ボックス 363"/>
        <xdr:cNvSpPr txBox="1"/>
      </xdr:nvSpPr>
      <xdr:spPr>
        <a:xfrm>
          <a:off x="9372111" y="1015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169838</xdr:rowOff>
    </xdr:from>
    <xdr:to>
      <xdr:col>46</xdr:col>
      <xdr:colOff>38100</xdr:colOff>
      <xdr:row>59</xdr:row>
      <xdr:rowOff>99988</xdr:rowOff>
    </xdr:to>
    <xdr:sp macro="" textlink="">
      <xdr:nvSpPr>
        <xdr:cNvPr id="365" name="楕円 364"/>
        <xdr:cNvSpPr/>
      </xdr:nvSpPr>
      <xdr:spPr>
        <a:xfrm>
          <a:off x="8699500" y="1011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91115</xdr:rowOff>
    </xdr:from>
    <xdr:ext cx="534377" cy="259045"/>
    <xdr:sp macro="" textlink="">
      <xdr:nvSpPr>
        <xdr:cNvPr id="366" name="テキスト ボックス 365"/>
        <xdr:cNvSpPr txBox="1"/>
      </xdr:nvSpPr>
      <xdr:spPr>
        <a:xfrm>
          <a:off x="8483111" y="1020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168417</xdr:rowOff>
    </xdr:from>
    <xdr:to>
      <xdr:col>41</xdr:col>
      <xdr:colOff>101600</xdr:colOff>
      <xdr:row>59</xdr:row>
      <xdr:rowOff>98567</xdr:rowOff>
    </xdr:to>
    <xdr:sp macro="" textlink="">
      <xdr:nvSpPr>
        <xdr:cNvPr id="367" name="楕円 366"/>
        <xdr:cNvSpPr/>
      </xdr:nvSpPr>
      <xdr:spPr>
        <a:xfrm>
          <a:off x="7810500" y="1011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89694</xdr:rowOff>
    </xdr:from>
    <xdr:ext cx="534377" cy="259045"/>
    <xdr:sp macro="" textlink="">
      <xdr:nvSpPr>
        <xdr:cNvPr id="368" name="テキスト ボックス 367"/>
        <xdr:cNvSpPr txBox="1"/>
      </xdr:nvSpPr>
      <xdr:spPr>
        <a:xfrm>
          <a:off x="7594111" y="1020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119604</xdr:rowOff>
    </xdr:from>
    <xdr:to>
      <xdr:col>36</xdr:col>
      <xdr:colOff>165100</xdr:colOff>
      <xdr:row>59</xdr:row>
      <xdr:rowOff>49754</xdr:rowOff>
    </xdr:to>
    <xdr:sp macro="" textlink="">
      <xdr:nvSpPr>
        <xdr:cNvPr id="369" name="楕円 368"/>
        <xdr:cNvSpPr/>
      </xdr:nvSpPr>
      <xdr:spPr>
        <a:xfrm>
          <a:off x="6921500" y="1006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40881</xdr:rowOff>
    </xdr:from>
    <xdr:ext cx="534377" cy="259045"/>
    <xdr:sp macro="" textlink="">
      <xdr:nvSpPr>
        <xdr:cNvPr id="370" name="テキスト ボックス 369"/>
        <xdr:cNvSpPr txBox="1"/>
      </xdr:nvSpPr>
      <xdr:spPr>
        <a:xfrm>
          <a:off x="6705111" y="1015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1" name="直線コネクタ 380"/>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2" name="テキスト ボックス 381"/>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3" name="直線コネクタ 382"/>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4" name="テキスト ボックス 383"/>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5" name="直線コネクタ 384"/>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6" name="テキスト ボックス 385"/>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7" name="直線コネクタ 386"/>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8" name="テキスト ボックス 387"/>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29222</xdr:rowOff>
    </xdr:from>
    <xdr:to>
      <xdr:col>54</xdr:col>
      <xdr:colOff>189865</xdr:colOff>
      <xdr:row>78</xdr:row>
      <xdr:rowOff>139700</xdr:rowOff>
    </xdr:to>
    <xdr:cxnSp macro="">
      <xdr:nvCxnSpPr>
        <xdr:cNvPr id="392" name="直線コネクタ 391"/>
        <xdr:cNvCxnSpPr/>
      </xdr:nvCxnSpPr>
      <xdr:spPr>
        <a:xfrm flipV="1">
          <a:off x="10475595" y="12030722"/>
          <a:ext cx="1270" cy="148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3"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4" name="直線コネクタ 393"/>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147349</xdr:rowOff>
    </xdr:from>
    <xdr:ext cx="599010" cy="259045"/>
    <xdr:sp macro="" textlink="">
      <xdr:nvSpPr>
        <xdr:cNvPr id="395" name="普通建設事業費 （ うち新規整備　）最大値テキスト"/>
        <xdr:cNvSpPr txBox="1"/>
      </xdr:nvSpPr>
      <xdr:spPr>
        <a:xfrm>
          <a:off x="10528300" y="11805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29222</xdr:rowOff>
    </xdr:from>
    <xdr:to>
      <xdr:col>55</xdr:col>
      <xdr:colOff>88900</xdr:colOff>
      <xdr:row>70</xdr:row>
      <xdr:rowOff>29222</xdr:rowOff>
    </xdr:to>
    <xdr:cxnSp macro="">
      <xdr:nvCxnSpPr>
        <xdr:cNvPr id="396" name="直線コネクタ 395"/>
        <xdr:cNvCxnSpPr/>
      </xdr:nvCxnSpPr>
      <xdr:spPr>
        <a:xfrm>
          <a:off x="10388600" y="12030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56480</xdr:rowOff>
    </xdr:from>
    <xdr:to>
      <xdr:col>55</xdr:col>
      <xdr:colOff>0</xdr:colOff>
      <xdr:row>78</xdr:row>
      <xdr:rowOff>90253</xdr:rowOff>
    </xdr:to>
    <xdr:cxnSp macro="">
      <xdr:nvCxnSpPr>
        <xdr:cNvPr id="397" name="直線コネクタ 396"/>
        <xdr:cNvCxnSpPr/>
      </xdr:nvCxnSpPr>
      <xdr:spPr>
        <a:xfrm flipV="1">
          <a:off x="9639300" y="13429580"/>
          <a:ext cx="838200" cy="3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26990</xdr:rowOff>
    </xdr:from>
    <xdr:ext cx="534377" cy="259045"/>
    <xdr:sp macro="" textlink="">
      <xdr:nvSpPr>
        <xdr:cNvPr id="398" name="普通建設事業費 （ うち新規整備　）平均値テキスト"/>
        <xdr:cNvSpPr txBox="1"/>
      </xdr:nvSpPr>
      <xdr:spPr>
        <a:xfrm>
          <a:off x="10528300" y="13228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4113</xdr:rowOff>
    </xdr:from>
    <xdr:to>
      <xdr:col>55</xdr:col>
      <xdr:colOff>50800</xdr:colOff>
      <xdr:row>78</xdr:row>
      <xdr:rowOff>105713</xdr:rowOff>
    </xdr:to>
    <xdr:sp macro="" textlink="">
      <xdr:nvSpPr>
        <xdr:cNvPr id="399" name="フローチャート: 判断 398"/>
        <xdr:cNvSpPr/>
      </xdr:nvSpPr>
      <xdr:spPr>
        <a:xfrm>
          <a:off x="10426700" y="1337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90253</xdr:rowOff>
    </xdr:from>
    <xdr:to>
      <xdr:col>50</xdr:col>
      <xdr:colOff>114300</xdr:colOff>
      <xdr:row>78</xdr:row>
      <xdr:rowOff>137908</xdr:rowOff>
    </xdr:to>
    <xdr:cxnSp macro="">
      <xdr:nvCxnSpPr>
        <xdr:cNvPr id="400" name="直線コネクタ 399"/>
        <xdr:cNvCxnSpPr/>
      </xdr:nvCxnSpPr>
      <xdr:spPr>
        <a:xfrm flipV="1">
          <a:off x="8750300" y="13463353"/>
          <a:ext cx="889000" cy="4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9342</xdr:rowOff>
    </xdr:from>
    <xdr:to>
      <xdr:col>50</xdr:col>
      <xdr:colOff>165100</xdr:colOff>
      <xdr:row>78</xdr:row>
      <xdr:rowOff>110942</xdr:rowOff>
    </xdr:to>
    <xdr:sp macro="" textlink="">
      <xdr:nvSpPr>
        <xdr:cNvPr id="401" name="フローチャート: 判断 400"/>
        <xdr:cNvSpPr/>
      </xdr:nvSpPr>
      <xdr:spPr>
        <a:xfrm>
          <a:off x="9588500" y="1338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127469</xdr:rowOff>
    </xdr:from>
    <xdr:ext cx="534377" cy="259045"/>
    <xdr:sp macro="" textlink="">
      <xdr:nvSpPr>
        <xdr:cNvPr id="402" name="テキスト ボックス 401"/>
        <xdr:cNvSpPr txBox="1"/>
      </xdr:nvSpPr>
      <xdr:spPr>
        <a:xfrm>
          <a:off x="9372111" y="1315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136010</xdr:rowOff>
    </xdr:from>
    <xdr:to>
      <xdr:col>45</xdr:col>
      <xdr:colOff>177800</xdr:colOff>
      <xdr:row>78</xdr:row>
      <xdr:rowOff>137908</xdr:rowOff>
    </xdr:to>
    <xdr:cxnSp macro="">
      <xdr:nvCxnSpPr>
        <xdr:cNvPr id="403" name="直線コネクタ 402"/>
        <xdr:cNvCxnSpPr/>
      </xdr:nvCxnSpPr>
      <xdr:spPr>
        <a:xfrm>
          <a:off x="7861300" y="13509110"/>
          <a:ext cx="889000" cy="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24174</xdr:rowOff>
    </xdr:from>
    <xdr:to>
      <xdr:col>46</xdr:col>
      <xdr:colOff>38100</xdr:colOff>
      <xdr:row>78</xdr:row>
      <xdr:rowOff>125774</xdr:rowOff>
    </xdr:to>
    <xdr:sp macro="" textlink="">
      <xdr:nvSpPr>
        <xdr:cNvPr id="404" name="フローチャート: 判断 403"/>
        <xdr:cNvSpPr/>
      </xdr:nvSpPr>
      <xdr:spPr>
        <a:xfrm>
          <a:off x="8699500" y="1339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142301</xdr:rowOff>
    </xdr:from>
    <xdr:ext cx="534377" cy="259045"/>
    <xdr:sp macro="" textlink="">
      <xdr:nvSpPr>
        <xdr:cNvPr id="405" name="テキスト ボックス 404"/>
        <xdr:cNvSpPr txBox="1"/>
      </xdr:nvSpPr>
      <xdr:spPr>
        <a:xfrm>
          <a:off x="8483111" y="1317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95078</xdr:rowOff>
    </xdr:from>
    <xdr:to>
      <xdr:col>41</xdr:col>
      <xdr:colOff>50800</xdr:colOff>
      <xdr:row>78</xdr:row>
      <xdr:rowOff>136010</xdr:rowOff>
    </xdr:to>
    <xdr:cxnSp macro="">
      <xdr:nvCxnSpPr>
        <xdr:cNvPr id="406" name="直線コネクタ 405"/>
        <xdr:cNvCxnSpPr/>
      </xdr:nvCxnSpPr>
      <xdr:spPr>
        <a:xfrm>
          <a:off x="6972300" y="13468178"/>
          <a:ext cx="889000" cy="4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15304</xdr:rowOff>
    </xdr:from>
    <xdr:to>
      <xdr:col>41</xdr:col>
      <xdr:colOff>101600</xdr:colOff>
      <xdr:row>78</xdr:row>
      <xdr:rowOff>116904</xdr:rowOff>
    </xdr:to>
    <xdr:sp macro="" textlink="">
      <xdr:nvSpPr>
        <xdr:cNvPr id="407" name="フローチャート: 判断 406"/>
        <xdr:cNvSpPr/>
      </xdr:nvSpPr>
      <xdr:spPr>
        <a:xfrm>
          <a:off x="7810500" y="1338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133431</xdr:rowOff>
    </xdr:from>
    <xdr:ext cx="534377" cy="259045"/>
    <xdr:sp macro="" textlink="">
      <xdr:nvSpPr>
        <xdr:cNvPr id="408" name="テキスト ボックス 407"/>
        <xdr:cNvSpPr txBox="1"/>
      </xdr:nvSpPr>
      <xdr:spPr>
        <a:xfrm>
          <a:off x="7594111" y="13163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170689</xdr:rowOff>
    </xdr:from>
    <xdr:to>
      <xdr:col>36</xdr:col>
      <xdr:colOff>165100</xdr:colOff>
      <xdr:row>78</xdr:row>
      <xdr:rowOff>100839</xdr:rowOff>
    </xdr:to>
    <xdr:sp macro="" textlink="">
      <xdr:nvSpPr>
        <xdr:cNvPr id="409" name="フローチャート: 判断 408"/>
        <xdr:cNvSpPr/>
      </xdr:nvSpPr>
      <xdr:spPr>
        <a:xfrm>
          <a:off x="6921500" y="1337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117366</xdr:rowOff>
    </xdr:from>
    <xdr:ext cx="534377" cy="259045"/>
    <xdr:sp macro="" textlink="">
      <xdr:nvSpPr>
        <xdr:cNvPr id="410" name="テキスト ボックス 409"/>
        <xdr:cNvSpPr txBox="1"/>
      </xdr:nvSpPr>
      <xdr:spPr>
        <a:xfrm>
          <a:off x="6705111" y="1314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5680</xdr:rowOff>
    </xdr:from>
    <xdr:to>
      <xdr:col>55</xdr:col>
      <xdr:colOff>50800</xdr:colOff>
      <xdr:row>78</xdr:row>
      <xdr:rowOff>107280</xdr:rowOff>
    </xdr:to>
    <xdr:sp macro="" textlink="">
      <xdr:nvSpPr>
        <xdr:cNvPr id="416" name="楕円 415"/>
        <xdr:cNvSpPr/>
      </xdr:nvSpPr>
      <xdr:spPr>
        <a:xfrm>
          <a:off x="10426700" y="1337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153989</xdr:rowOff>
    </xdr:from>
    <xdr:ext cx="534377" cy="259045"/>
    <xdr:sp macro="" textlink="">
      <xdr:nvSpPr>
        <xdr:cNvPr id="417" name="普通建設事業費 （ うち新規整備　）該当値テキスト"/>
        <xdr:cNvSpPr txBox="1"/>
      </xdr:nvSpPr>
      <xdr:spPr>
        <a:xfrm>
          <a:off x="10528300" y="1335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39453</xdr:rowOff>
    </xdr:from>
    <xdr:to>
      <xdr:col>50</xdr:col>
      <xdr:colOff>165100</xdr:colOff>
      <xdr:row>78</xdr:row>
      <xdr:rowOff>141053</xdr:rowOff>
    </xdr:to>
    <xdr:sp macro="" textlink="">
      <xdr:nvSpPr>
        <xdr:cNvPr id="418" name="楕円 417"/>
        <xdr:cNvSpPr/>
      </xdr:nvSpPr>
      <xdr:spPr>
        <a:xfrm>
          <a:off x="9588500" y="1341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132180</xdr:rowOff>
    </xdr:from>
    <xdr:ext cx="534377" cy="259045"/>
    <xdr:sp macro="" textlink="">
      <xdr:nvSpPr>
        <xdr:cNvPr id="419" name="テキスト ボックス 418"/>
        <xdr:cNvSpPr txBox="1"/>
      </xdr:nvSpPr>
      <xdr:spPr>
        <a:xfrm>
          <a:off x="9372111" y="1350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87108</xdr:rowOff>
    </xdr:from>
    <xdr:to>
      <xdr:col>46</xdr:col>
      <xdr:colOff>38100</xdr:colOff>
      <xdr:row>79</xdr:row>
      <xdr:rowOff>17258</xdr:rowOff>
    </xdr:to>
    <xdr:sp macro="" textlink="">
      <xdr:nvSpPr>
        <xdr:cNvPr id="420" name="楕円 419"/>
        <xdr:cNvSpPr/>
      </xdr:nvSpPr>
      <xdr:spPr>
        <a:xfrm>
          <a:off x="8699500" y="1346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8385</xdr:rowOff>
    </xdr:from>
    <xdr:ext cx="378565" cy="259045"/>
    <xdr:sp macro="" textlink="">
      <xdr:nvSpPr>
        <xdr:cNvPr id="421" name="テキスト ボックス 420"/>
        <xdr:cNvSpPr txBox="1"/>
      </xdr:nvSpPr>
      <xdr:spPr>
        <a:xfrm>
          <a:off x="8561017" y="13552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85210</xdr:rowOff>
    </xdr:from>
    <xdr:to>
      <xdr:col>41</xdr:col>
      <xdr:colOff>101600</xdr:colOff>
      <xdr:row>79</xdr:row>
      <xdr:rowOff>15360</xdr:rowOff>
    </xdr:to>
    <xdr:sp macro="" textlink="">
      <xdr:nvSpPr>
        <xdr:cNvPr id="422" name="楕円 421"/>
        <xdr:cNvSpPr/>
      </xdr:nvSpPr>
      <xdr:spPr>
        <a:xfrm>
          <a:off x="7810500" y="1345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6487</xdr:rowOff>
    </xdr:from>
    <xdr:ext cx="378565" cy="259045"/>
    <xdr:sp macro="" textlink="">
      <xdr:nvSpPr>
        <xdr:cNvPr id="423" name="テキスト ボックス 422"/>
        <xdr:cNvSpPr txBox="1"/>
      </xdr:nvSpPr>
      <xdr:spPr>
        <a:xfrm>
          <a:off x="7672017" y="1355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44278</xdr:rowOff>
    </xdr:from>
    <xdr:to>
      <xdr:col>36</xdr:col>
      <xdr:colOff>165100</xdr:colOff>
      <xdr:row>78</xdr:row>
      <xdr:rowOff>145878</xdr:rowOff>
    </xdr:to>
    <xdr:sp macro="" textlink="">
      <xdr:nvSpPr>
        <xdr:cNvPr id="424" name="楕円 423"/>
        <xdr:cNvSpPr/>
      </xdr:nvSpPr>
      <xdr:spPr>
        <a:xfrm>
          <a:off x="6921500" y="134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137005</xdr:rowOff>
    </xdr:from>
    <xdr:ext cx="469744" cy="259045"/>
    <xdr:sp macro="" textlink="">
      <xdr:nvSpPr>
        <xdr:cNvPr id="425" name="テキスト ボックス 424"/>
        <xdr:cNvSpPr txBox="1"/>
      </xdr:nvSpPr>
      <xdr:spPr>
        <a:xfrm>
          <a:off x="6737428" y="1351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6" name="直線コネクタ 435"/>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7" name="テキスト ボックス 436"/>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8" name="直線コネクタ 437"/>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39" name="テキスト ボックス 438"/>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0" name="直線コネクタ 439"/>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1" name="テキスト ボックス 440"/>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2" name="直線コネクタ 441"/>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3" name="テキスト ボックス 442"/>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4" name="直線コネクタ 443"/>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5" name="テキスト ボックス 444"/>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6" name="直線コネクタ 445"/>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47" name="テキスト ボックス 446"/>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94895</xdr:rowOff>
    </xdr:from>
    <xdr:to>
      <xdr:col>54</xdr:col>
      <xdr:colOff>189865</xdr:colOff>
      <xdr:row>98</xdr:row>
      <xdr:rowOff>155136</xdr:rowOff>
    </xdr:to>
    <xdr:cxnSp macro="">
      <xdr:nvCxnSpPr>
        <xdr:cNvPr id="451" name="直線コネクタ 450"/>
        <xdr:cNvCxnSpPr/>
      </xdr:nvCxnSpPr>
      <xdr:spPr>
        <a:xfrm flipV="1">
          <a:off x="10475595" y="15525395"/>
          <a:ext cx="1270" cy="1431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158963</xdr:rowOff>
    </xdr:from>
    <xdr:ext cx="534377" cy="259045"/>
    <xdr:sp macro="" textlink="">
      <xdr:nvSpPr>
        <xdr:cNvPr id="452" name="普通建設事業費 （ うち更新整備　）最小値テキスト"/>
        <xdr:cNvSpPr txBox="1"/>
      </xdr:nvSpPr>
      <xdr:spPr>
        <a:xfrm>
          <a:off x="10528300" y="16961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155136</xdr:rowOff>
    </xdr:from>
    <xdr:to>
      <xdr:col>55</xdr:col>
      <xdr:colOff>88900</xdr:colOff>
      <xdr:row>98</xdr:row>
      <xdr:rowOff>155136</xdr:rowOff>
    </xdr:to>
    <xdr:cxnSp macro="">
      <xdr:nvCxnSpPr>
        <xdr:cNvPr id="453" name="直線コネクタ 452"/>
        <xdr:cNvCxnSpPr/>
      </xdr:nvCxnSpPr>
      <xdr:spPr>
        <a:xfrm>
          <a:off x="10388600" y="1695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41572</xdr:rowOff>
    </xdr:from>
    <xdr:ext cx="599010" cy="259045"/>
    <xdr:sp macro="" textlink="">
      <xdr:nvSpPr>
        <xdr:cNvPr id="454" name="普通建設事業費 （ うち更新整備　）最大値テキスト"/>
        <xdr:cNvSpPr txBox="1"/>
      </xdr:nvSpPr>
      <xdr:spPr>
        <a:xfrm>
          <a:off x="10528300" y="15300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94895</xdr:rowOff>
    </xdr:from>
    <xdr:to>
      <xdr:col>55</xdr:col>
      <xdr:colOff>88900</xdr:colOff>
      <xdr:row>90</xdr:row>
      <xdr:rowOff>94895</xdr:rowOff>
    </xdr:to>
    <xdr:cxnSp macro="">
      <xdr:nvCxnSpPr>
        <xdr:cNvPr id="455" name="直線コネクタ 454"/>
        <xdr:cNvCxnSpPr/>
      </xdr:nvCxnSpPr>
      <xdr:spPr>
        <a:xfrm>
          <a:off x="10388600" y="15525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38953</xdr:rowOff>
    </xdr:from>
    <xdr:to>
      <xdr:col>55</xdr:col>
      <xdr:colOff>0</xdr:colOff>
      <xdr:row>98</xdr:row>
      <xdr:rowOff>107555</xdr:rowOff>
    </xdr:to>
    <xdr:cxnSp macro="">
      <xdr:nvCxnSpPr>
        <xdr:cNvPr id="456" name="直線コネクタ 455"/>
        <xdr:cNvCxnSpPr/>
      </xdr:nvCxnSpPr>
      <xdr:spPr>
        <a:xfrm flipV="1">
          <a:off x="9639300" y="16841053"/>
          <a:ext cx="838200" cy="6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15287</xdr:rowOff>
    </xdr:from>
    <xdr:ext cx="534377" cy="259045"/>
    <xdr:sp macro="" textlink="">
      <xdr:nvSpPr>
        <xdr:cNvPr id="457" name="普通建設事業費 （ うち更新整備　）平均値テキスト"/>
        <xdr:cNvSpPr txBox="1"/>
      </xdr:nvSpPr>
      <xdr:spPr>
        <a:xfrm>
          <a:off x="10528300" y="164744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163860</xdr:rowOff>
    </xdr:from>
    <xdr:to>
      <xdr:col>55</xdr:col>
      <xdr:colOff>50800</xdr:colOff>
      <xdr:row>97</xdr:row>
      <xdr:rowOff>94010</xdr:rowOff>
    </xdr:to>
    <xdr:sp macro="" textlink="">
      <xdr:nvSpPr>
        <xdr:cNvPr id="458" name="フローチャート: 判断 457"/>
        <xdr:cNvSpPr/>
      </xdr:nvSpPr>
      <xdr:spPr>
        <a:xfrm>
          <a:off x="10426700" y="1662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107555</xdr:rowOff>
    </xdr:from>
    <xdr:to>
      <xdr:col>50</xdr:col>
      <xdr:colOff>114300</xdr:colOff>
      <xdr:row>98</xdr:row>
      <xdr:rowOff>147059</xdr:rowOff>
    </xdr:to>
    <xdr:cxnSp macro="">
      <xdr:nvCxnSpPr>
        <xdr:cNvPr id="459" name="直線コネクタ 458"/>
        <xdr:cNvCxnSpPr/>
      </xdr:nvCxnSpPr>
      <xdr:spPr>
        <a:xfrm flipV="1">
          <a:off x="8750300" y="16909655"/>
          <a:ext cx="889000" cy="3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11720</xdr:rowOff>
    </xdr:from>
    <xdr:to>
      <xdr:col>50</xdr:col>
      <xdr:colOff>165100</xdr:colOff>
      <xdr:row>97</xdr:row>
      <xdr:rowOff>113320</xdr:rowOff>
    </xdr:to>
    <xdr:sp macro="" textlink="">
      <xdr:nvSpPr>
        <xdr:cNvPr id="460" name="フローチャート: 判断 459"/>
        <xdr:cNvSpPr/>
      </xdr:nvSpPr>
      <xdr:spPr>
        <a:xfrm>
          <a:off x="9588500" y="1664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129847</xdr:rowOff>
    </xdr:from>
    <xdr:ext cx="534377" cy="259045"/>
    <xdr:sp macro="" textlink="">
      <xdr:nvSpPr>
        <xdr:cNvPr id="461" name="テキスト ボックス 460"/>
        <xdr:cNvSpPr txBox="1"/>
      </xdr:nvSpPr>
      <xdr:spPr>
        <a:xfrm>
          <a:off x="9372111" y="1641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142922</xdr:rowOff>
    </xdr:from>
    <xdr:to>
      <xdr:col>45</xdr:col>
      <xdr:colOff>177800</xdr:colOff>
      <xdr:row>98</xdr:row>
      <xdr:rowOff>147059</xdr:rowOff>
    </xdr:to>
    <xdr:cxnSp macro="">
      <xdr:nvCxnSpPr>
        <xdr:cNvPr id="462" name="直線コネクタ 461"/>
        <xdr:cNvCxnSpPr/>
      </xdr:nvCxnSpPr>
      <xdr:spPr>
        <a:xfrm>
          <a:off x="7861300" y="16945022"/>
          <a:ext cx="88900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61610</xdr:rowOff>
    </xdr:from>
    <xdr:to>
      <xdr:col>46</xdr:col>
      <xdr:colOff>38100</xdr:colOff>
      <xdr:row>97</xdr:row>
      <xdr:rowOff>163210</xdr:rowOff>
    </xdr:to>
    <xdr:sp macro="" textlink="">
      <xdr:nvSpPr>
        <xdr:cNvPr id="463" name="フローチャート: 判断 462"/>
        <xdr:cNvSpPr/>
      </xdr:nvSpPr>
      <xdr:spPr>
        <a:xfrm>
          <a:off x="8699500" y="1669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8287</xdr:rowOff>
    </xdr:from>
    <xdr:ext cx="534377" cy="259045"/>
    <xdr:sp macro="" textlink="">
      <xdr:nvSpPr>
        <xdr:cNvPr id="464" name="テキスト ボックス 463"/>
        <xdr:cNvSpPr txBox="1"/>
      </xdr:nvSpPr>
      <xdr:spPr>
        <a:xfrm>
          <a:off x="8483111" y="1646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74016</xdr:rowOff>
    </xdr:from>
    <xdr:to>
      <xdr:col>41</xdr:col>
      <xdr:colOff>50800</xdr:colOff>
      <xdr:row>98</xdr:row>
      <xdr:rowOff>142922</xdr:rowOff>
    </xdr:to>
    <xdr:cxnSp macro="">
      <xdr:nvCxnSpPr>
        <xdr:cNvPr id="465" name="直線コネクタ 464"/>
        <xdr:cNvCxnSpPr/>
      </xdr:nvCxnSpPr>
      <xdr:spPr>
        <a:xfrm>
          <a:off x="6972300" y="16876116"/>
          <a:ext cx="889000" cy="6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90794</xdr:rowOff>
    </xdr:from>
    <xdr:to>
      <xdr:col>41</xdr:col>
      <xdr:colOff>101600</xdr:colOff>
      <xdr:row>98</xdr:row>
      <xdr:rowOff>20944</xdr:rowOff>
    </xdr:to>
    <xdr:sp macro="" textlink="">
      <xdr:nvSpPr>
        <xdr:cNvPr id="466" name="フローチャート: 判断 465"/>
        <xdr:cNvSpPr/>
      </xdr:nvSpPr>
      <xdr:spPr>
        <a:xfrm>
          <a:off x="7810500" y="1672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37471</xdr:rowOff>
    </xdr:from>
    <xdr:ext cx="534377" cy="259045"/>
    <xdr:sp macro="" textlink="">
      <xdr:nvSpPr>
        <xdr:cNvPr id="467" name="テキスト ボックス 466"/>
        <xdr:cNvSpPr txBox="1"/>
      </xdr:nvSpPr>
      <xdr:spPr>
        <a:xfrm>
          <a:off x="7594111" y="1649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80474</xdr:rowOff>
    </xdr:from>
    <xdr:to>
      <xdr:col>36</xdr:col>
      <xdr:colOff>165100</xdr:colOff>
      <xdr:row>98</xdr:row>
      <xdr:rowOff>10624</xdr:rowOff>
    </xdr:to>
    <xdr:sp macro="" textlink="">
      <xdr:nvSpPr>
        <xdr:cNvPr id="468" name="フローチャート: 判断 467"/>
        <xdr:cNvSpPr/>
      </xdr:nvSpPr>
      <xdr:spPr>
        <a:xfrm>
          <a:off x="6921500" y="1671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27151</xdr:rowOff>
    </xdr:from>
    <xdr:ext cx="534377" cy="259045"/>
    <xdr:sp macro="" textlink="">
      <xdr:nvSpPr>
        <xdr:cNvPr id="469" name="テキスト ボックス 468"/>
        <xdr:cNvSpPr txBox="1"/>
      </xdr:nvSpPr>
      <xdr:spPr>
        <a:xfrm>
          <a:off x="6705111" y="1648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159603</xdr:rowOff>
    </xdr:from>
    <xdr:to>
      <xdr:col>55</xdr:col>
      <xdr:colOff>50800</xdr:colOff>
      <xdr:row>98</xdr:row>
      <xdr:rowOff>89753</xdr:rowOff>
    </xdr:to>
    <xdr:sp macro="" textlink="">
      <xdr:nvSpPr>
        <xdr:cNvPr id="475" name="楕円 474"/>
        <xdr:cNvSpPr/>
      </xdr:nvSpPr>
      <xdr:spPr>
        <a:xfrm>
          <a:off x="10426700" y="1679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74530</xdr:rowOff>
    </xdr:from>
    <xdr:ext cx="534377" cy="259045"/>
    <xdr:sp macro="" textlink="">
      <xdr:nvSpPr>
        <xdr:cNvPr id="476" name="普通建設事業費 （ うち更新整備　）該当値テキスト"/>
        <xdr:cNvSpPr txBox="1"/>
      </xdr:nvSpPr>
      <xdr:spPr>
        <a:xfrm>
          <a:off x="10528300" y="1670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56755</xdr:rowOff>
    </xdr:from>
    <xdr:to>
      <xdr:col>50</xdr:col>
      <xdr:colOff>165100</xdr:colOff>
      <xdr:row>98</xdr:row>
      <xdr:rowOff>158355</xdr:rowOff>
    </xdr:to>
    <xdr:sp macro="" textlink="">
      <xdr:nvSpPr>
        <xdr:cNvPr id="477" name="楕円 476"/>
        <xdr:cNvSpPr/>
      </xdr:nvSpPr>
      <xdr:spPr>
        <a:xfrm>
          <a:off x="9588500" y="1685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149482</xdr:rowOff>
    </xdr:from>
    <xdr:ext cx="534377" cy="259045"/>
    <xdr:sp macro="" textlink="">
      <xdr:nvSpPr>
        <xdr:cNvPr id="478" name="テキスト ボックス 477"/>
        <xdr:cNvSpPr txBox="1"/>
      </xdr:nvSpPr>
      <xdr:spPr>
        <a:xfrm>
          <a:off x="9372111" y="1695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96259</xdr:rowOff>
    </xdr:from>
    <xdr:to>
      <xdr:col>46</xdr:col>
      <xdr:colOff>38100</xdr:colOff>
      <xdr:row>99</xdr:row>
      <xdr:rowOff>26409</xdr:rowOff>
    </xdr:to>
    <xdr:sp macro="" textlink="">
      <xdr:nvSpPr>
        <xdr:cNvPr id="479" name="楕円 478"/>
        <xdr:cNvSpPr/>
      </xdr:nvSpPr>
      <xdr:spPr>
        <a:xfrm>
          <a:off x="8699500" y="1689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17536</xdr:rowOff>
    </xdr:from>
    <xdr:ext cx="534377" cy="259045"/>
    <xdr:sp macro="" textlink="">
      <xdr:nvSpPr>
        <xdr:cNvPr id="480" name="テキスト ボックス 479"/>
        <xdr:cNvSpPr txBox="1"/>
      </xdr:nvSpPr>
      <xdr:spPr>
        <a:xfrm>
          <a:off x="8483111" y="1699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92122</xdr:rowOff>
    </xdr:from>
    <xdr:to>
      <xdr:col>41</xdr:col>
      <xdr:colOff>101600</xdr:colOff>
      <xdr:row>99</xdr:row>
      <xdr:rowOff>22272</xdr:rowOff>
    </xdr:to>
    <xdr:sp macro="" textlink="">
      <xdr:nvSpPr>
        <xdr:cNvPr id="481" name="楕円 480"/>
        <xdr:cNvSpPr/>
      </xdr:nvSpPr>
      <xdr:spPr>
        <a:xfrm>
          <a:off x="7810500" y="1689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13399</xdr:rowOff>
    </xdr:from>
    <xdr:ext cx="534377" cy="259045"/>
    <xdr:sp macro="" textlink="">
      <xdr:nvSpPr>
        <xdr:cNvPr id="482" name="テキスト ボックス 481"/>
        <xdr:cNvSpPr txBox="1"/>
      </xdr:nvSpPr>
      <xdr:spPr>
        <a:xfrm>
          <a:off x="7594111" y="16986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23216</xdr:rowOff>
    </xdr:from>
    <xdr:to>
      <xdr:col>36</xdr:col>
      <xdr:colOff>165100</xdr:colOff>
      <xdr:row>98</xdr:row>
      <xdr:rowOff>124816</xdr:rowOff>
    </xdr:to>
    <xdr:sp macro="" textlink="">
      <xdr:nvSpPr>
        <xdr:cNvPr id="483" name="楕円 482"/>
        <xdr:cNvSpPr/>
      </xdr:nvSpPr>
      <xdr:spPr>
        <a:xfrm>
          <a:off x="6921500" y="1682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115943</xdr:rowOff>
    </xdr:from>
    <xdr:ext cx="534377" cy="259045"/>
    <xdr:sp macro="" textlink="">
      <xdr:nvSpPr>
        <xdr:cNvPr id="484" name="テキスト ボックス 483"/>
        <xdr:cNvSpPr txBox="1"/>
      </xdr:nvSpPr>
      <xdr:spPr>
        <a:xfrm>
          <a:off x="6705111" y="1691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8" name="テキスト ボックス 497"/>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144470</xdr:rowOff>
    </xdr:from>
    <xdr:to>
      <xdr:col>85</xdr:col>
      <xdr:colOff>126364</xdr:colOff>
      <xdr:row>39</xdr:row>
      <xdr:rowOff>44450</xdr:rowOff>
    </xdr:to>
    <xdr:cxnSp macro="">
      <xdr:nvCxnSpPr>
        <xdr:cNvPr id="508" name="直線コネクタ 507"/>
        <xdr:cNvCxnSpPr/>
      </xdr:nvCxnSpPr>
      <xdr:spPr>
        <a:xfrm flipV="1">
          <a:off x="16317595" y="5459420"/>
          <a:ext cx="1269" cy="127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66265</xdr:rowOff>
    </xdr:from>
    <xdr:ext cx="249299" cy="259045"/>
    <xdr:sp macro="" textlink="">
      <xdr:nvSpPr>
        <xdr:cNvPr id="509" name="災害復旧事業費最小値テキスト"/>
        <xdr:cNvSpPr txBox="1"/>
      </xdr:nvSpPr>
      <xdr:spPr>
        <a:xfrm>
          <a:off x="16370300" y="67528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91147</xdr:rowOff>
    </xdr:from>
    <xdr:ext cx="599010" cy="259045"/>
    <xdr:sp macro="" textlink="">
      <xdr:nvSpPr>
        <xdr:cNvPr id="511" name="災害復旧事業費最大値テキスト"/>
        <xdr:cNvSpPr txBox="1"/>
      </xdr:nvSpPr>
      <xdr:spPr>
        <a:xfrm>
          <a:off x="16370300" y="5234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144470</xdr:rowOff>
    </xdr:from>
    <xdr:to>
      <xdr:col>86</xdr:col>
      <xdr:colOff>25400</xdr:colOff>
      <xdr:row>31</xdr:row>
      <xdr:rowOff>144470</xdr:rowOff>
    </xdr:to>
    <xdr:cxnSp macro="">
      <xdr:nvCxnSpPr>
        <xdr:cNvPr id="512" name="直線コネクタ 511"/>
        <xdr:cNvCxnSpPr/>
      </xdr:nvCxnSpPr>
      <xdr:spPr>
        <a:xfrm>
          <a:off x="16230600" y="5459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36206</xdr:rowOff>
    </xdr:from>
    <xdr:to>
      <xdr:col>85</xdr:col>
      <xdr:colOff>127000</xdr:colOff>
      <xdr:row>39</xdr:row>
      <xdr:rowOff>43254</xdr:rowOff>
    </xdr:to>
    <xdr:cxnSp macro="">
      <xdr:nvCxnSpPr>
        <xdr:cNvPr id="513" name="直線コネクタ 512"/>
        <xdr:cNvCxnSpPr/>
      </xdr:nvCxnSpPr>
      <xdr:spPr>
        <a:xfrm>
          <a:off x="15481300" y="6722756"/>
          <a:ext cx="8382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155165</xdr:rowOff>
    </xdr:from>
    <xdr:ext cx="469744" cy="259045"/>
    <xdr:sp macro="" textlink="">
      <xdr:nvSpPr>
        <xdr:cNvPr id="514" name="災害復旧事業費平均値テキスト"/>
        <xdr:cNvSpPr txBox="1"/>
      </xdr:nvSpPr>
      <xdr:spPr>
        <a:xfrm>
          <a:off x="16370300" y="6498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132288</xdr:rowOff>
    </xdr:from>
    <xdr:to>
      <xdr:col>85</xdr:col>
      <xdr:colOff>177800</xdr:colOff>
      <xdr:row>39</xdr:row>
      <xdr:rowOff>62438</xdr:rowOff>
    </xdr:to>
    <xdr:sp macro="" textlink="">
      <xdr:nvSpPr>
        <xdr:cNvPr id="515" name="フローチャート: 判断 514"/>
        <xdr:cNvSpPr/>
      </xdr:nvSpPr>
      <xdr:spPr>
        <a:xfrm>
          <a:off x="16268700" y="664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36206</xdr:rowOff>
    </xdr:from>
    <xdr:to>
      <xdr:col>81</xdr:col>
      <xdr:colOff>50800</xdr:colOff>
      <xdr:row>39</xdr:row>
      <xdr:rowOff>37295</xdr:rowOff>
    </xdr:to>
    <xdr:cxnSp macro="">
      <xdr:nvCxnSpPr>
        <xdr:cNvPr id="516" name="直線コネクタ 515"/>
        <xdr:cNvCxnSpPr/>
      </xdr:nvCxnSpPr>
      <xdr:spPr>
        <a:xfrm flipV="1">
          <a:off x="14592300" y="6722756"/>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139695</xdr:rowOff>
    </xdr:from>
    <xdr:to>
      <xdr:col>81</xdr:col>
      <xdr:colOff>101600</xdr:colOff>
      <xdr:row>39</xdr:row>
      <xdr:rowOff>69845</xdr:rowOff>
    </xdr:to>
    <xdr:sp macro="" textlink="">
      <xdr:nvSpPr>
        <xdr:cNvPr id="517" name="フローチャート: 判断 516"/>
        <xdr:cNvSpPr/>
      </xdr:nvSpPr>
      <xdr:spPr>
        <a:xfrm>
          <a:off x="15430500" y="665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86372</xdr:rowOff>
    </xdr:from>
    <xdr:ext cx="469744" cy="259045"/>
    <xdr:sp macro="" textlink="">
      <xdr:nvSpPr>
        <xdr:cNvPr id="518" name="テキスト ボックス 517"/>
        <xdr:cNvSpPr txBox="1"/>
      </xdr:nvSpPr>
      <xdr:spPr>
        <a:xfrm>
          <a:off x="15246428" y="643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37295</xdr:rowOff>
    </xdr:from>
    <xdr:to>
      <xdr:col>76</xdr:col>
      <xdr:colOff>114300</xdr:colOff>
      <xdr:row>39</xdr:row>
      <xdr:rowOff>43772</xdr:rowOff>
    </xdr:to>
    <xdr:cxnSp macro="">
      <xdr:nvCxnSpPr>
        <xdr:cNvPr id="519" name="直線コネクタ 518"/>
        <xdr:cNvCxnSpPr/>
      </xdr:nvCxnSpPr>
      <xdr:spPr>
        <a:xfrm flipV="1">
          <a:off x="13703300" y="6723845"/>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148519</xdr:rowOff>
    </xdr:from>
    <xdr:to>
      <xdr:col>76</xdr:col>
      <xdr:colOff>165100</xdr:colOff>
      <xdr:row>39</xdr:row>
      <xdr:rowOff>78669</xdr:rowOff>
    </xdr:to>
    <xdr:sp macro="" textlink="">
      <xdr:nvSpPr>
        <xdr:cNvPr id="520" name="フローチャート: 判断 519"/>
        <xdr:cNvSpPr/>
      </xdr:nvSpPr>
      <xdr:spPr>
        <a:xfrm>
          <a:off x="14541500" y="666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95196</xdr:rowOff>
    </xdr:from>
    <xdr:ext cx="469744" cy="259045"/>
    <xdr:sp macro="" textlink="">
      <xdr:nvSpPr>
        <xdr:cNvPr id="521" name="テキスト ボックス 520"/>
        <xdr:cNvSpPr txBox="1"/>
      </xdr:nvSpPr>
      <xdr:spPr>
        <a:xfrm>
          <a:off x="14357428" y="643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43086</xdr:rowOff>
    </xdr:from>
    <xdr:to>
      <xdr:col>71</xdr:col>
      <xdr:colOff>177800</xdr:colOff>
      <xdr:row>39</xdr:row>
      <xdr:rowOff>43772</xdr:rowOff>
    </xdr:to>
    <xdr:cxnSp macro="">
      <xdr:nvCxnSpPr>
        <xdr:cNvPr id="522" name="直線コネクタ 521"/>
        <xdr:cNvCxnSpPr/>
      </xdr:nvCxnSpPr>
      <xdr:spPr>
        <a:xfrm>
          <a:off x="12814300" y="6729636"/>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155133</xdr:rowOff>
    </xdr:from>
    <xdr:to>
      <xdr:col>72</xdr:col>
      <xdr:colOff>38100</xdr:colOff>
      <xdr:row>39</xdr:row>
      <xdr:rowOff>85283</xdr:rowOff>
    </xdr:to>
    <xdr:sp macro="" textlink="">
      <xdr:nvSpPr>
        <xdr:cNvPr id="523" name="フローチャート: 判断 522"/>
        <xdr:cNvSpPr/>
      </xdr:nvSpPr>
      <xdr:spPr>
        <a:xfrm>
          <a:off x="13652500" y="667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101810</xdr:rowOff>
    </xdr:from>
    <xdr:ext cx="469744" cy="259045"/>
    <xdr:sp macro="" textlink="">
      <xdr:nvSpPr>
        <xdr:cNvPr id="524" name="テキスト ボックス 523"/>
        <xdr:cNvSpPr txBox="1"/>
      </xdr:nvSpPr>
      <xdr:spPr>
        <a:xfrm>
          <a:off x="13468428" y="6445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147475</xdr:rowOff>
    </xdr:from>
    <xdr:to>
      <xdr:col>67</xdr:col>
      <xdr:colOff>101600</xdr:colOff>
      <xdr:row>39</xdr:row>
      <xdr:rowOff>77625</xdr:rowOff>
    </xdr:to>
    <xdr:sp macro="" textlink="">
      <xdr:nvSpPr>
        <xdr:cNvPr id="525" name="フローチャート: 判断 524"/>
        <xdr:cNvSpPr/>
      </xdr:nvSpPr>
      <xdr:spPr>
        <a:xfrm>
          <a:off x="12763500" y="666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94152</xdr:rowOff>
    </xdr:from>
    <xdr:ext cx="469744" cy="259045"/>
    <xdr:sp macro="" textlink="">
      <xdr:nvSpPr>
        <xdr:cNvPr id="526" name="テキスト ボックス 525"/>
        <xdr:cNvSpPr txBox="1"/>
      </xdr:nvSpPr>
      <xdr:spPr>
        <a:xfrm>
          <a:off x="12579428" y="643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163904</xdr:rowOff>
    </xdr:from>
    <xdr:to>
      <xdr:col>85</xdr:col>
      <xdr:colOff>177800</xdr:colOff>
      <xdr:row>39</xdr:row>
      <xdr:rowOff>94054</xdr:rowOff>
    </xdr:to>
    <xdr:sp macro="" textlink="">
      <xdr:nvSpPr>
        <xdr:cNvPr id="532" name="楕円 531"/>
        <xdr:cNvSpPr/>
      </xdr:nvSpPr>
      <xdr:spPr>
        <a:xfrm>
          <a:off x="16268700" y="667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110716</xdr:rowOff>
    </xdr:from>
    <xdr:ext cx="378565" cy="259045"/>
    <xdr:sp macro="" textlink="">
      <xdr:nvSpPr>
        <xdr:cNvPr id="533" name="災害復旧事業費該当値テキスト"/>
        <xdr:cNvSpPr txBox="1"/>
      </xdr:nvSpPr>
      <xdr:spPr>
        <a:xfrm>
          <a:off x="16370300" y="6625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156856</xdr:rowOff>
    </xdr:from>
    <xdr:to>
      <xdr:col>81</xdr:col>
      <xdr:colOff>101600</xdr:colOff>
      <xdr:row>39</xdr:row>
      <xdr:rowOff>87006</xdr:rowOff>
    </xdr:to>
    <xdr:sp macro="" textlink="">
      <xdr:nvSpPr>
        <xdr:cNvPr id="534" name="楕円 533"/>
        <xdr:cNvSpPr/>
      </xdr:nvSpPr>
      <xdr:spPr>
        <a:xfrm>
          <a:off x="15430500" y="667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78133</xdr:rowOff>
    </xdr:from>
    <xdr:ext cx="469744" cy="259045"/>
    <xdr:sp macro="" textlink="">
      <xdr:nvSpPr>
        <xdr:cNvPr id="535" name="テキスト ボックス 534"/>
        <xdr:cNvSpPr txBox="1"/>
      </xdr:nvSpPr>
      <xdr:spPr>
        <a:xfrm>
          <a:off x="15246428" y="676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157945</xdr:rowOff>
    </xdr:from>
    <xdr:to>
      <xdr:col>76</xdr:col>
      <xdr:colOff>165100</xdr:colOff>
      <xdr:row>39</xdr:row>
      <xdr:rowOff>88095</xdr:rowOff>
    </xdr:to>
    <xdr:sp macro="" textlink="">
      <xdr:nvSpPr>
        <xdr:cNvPr id="536" name="楕円 535"/>
        <xdr:cNvSpPr/>
      </xdr:nvSpPr>
      <xdr:spPr>
        <a:xfrm>
          <a:off x="14541500" y="667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79222</xdr:rowOff>
    </xdr:from>
    <xdr:ext cx="378565" cy="259045"/>
    <xdr:sp macro="" textlink="">
      <xdr:nvSpPr>
        <xdr:cNvPr id="537" name="テキスト ボックス 536"/>
        <xdr:cNvSpPr txBox="1"/>
      </xdr:nvSpPr>
      <xdr:spPr>
        <a:xfrm>
          <a:off x="14403017" y="6765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164422</xdr:rowOff>
    </xdr:from>
    <xdr:to>
      <xdr:col>72</xdr:col>
      <xdr:colOff>38100</xdr:colOff>
      <xdr:row>39</xdr:row>
      <xdr:rowOff>94572</xdr:rowOff>
    </xdr:to>
    <xdr:sp macro="" textlink="">
      <xdr:nvSpPr>
        <xdr:cNvPr id="538" name="楕円 537"/>
        <xdr:cNvSpPr/>
      </xdr:nvSpPr>
      <xdr:spPr>
        <a:xfrm>
          <a:off x="13652500" y="667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85699</xdr:rowOff>
    </xdr:from>
    <xdr:ext cx="313932" cy="259045"/>
    <xdr:sp macro="" textlink="">
      <xdr:nvSpPr>
        <xdr:cNvPr id="539" name="テキスト ボックス 538"/>
        <xdr:cNvSpPr txBox="1"/>
      </xdr:nvSpPr>
      <xdr:spPr>
        <a:xfrm>
          <a:off x="13546333" y="67722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163736</xdr:rowOff>
    </xdr:from>
    <xdr:to>
      <xdr:col>67</xdr:col>
      <xdr:colOff>101600</xdr:colOff>
      <xdr:row>39</xdr:row>
      <xdr:rowOff>93886</xdr:rowOff>
    </xdr:to>
    <xdr:sp macro="" textlink="">
      <xdr:nvSpPr>
        <xdr:cNvPr id="540" name="楕円 539"/>
        <xdr:cNvSpPr/>
      </xdr:nvSpPr>
      <xdr:spPr>
        <a:xfrm>
          <a:off x="12763500" y="66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85013</xdr:rowOff>
    </xdr:from>
    <xdr:ext cx="378565" cy="259045"/>
    <xdr:sp macro="" textlink="">
      <xdr:nvSpPr>
        <xdr:cNvPr id="541" name="テキスト ボックス 540"/>
        <xdr:cNvSpPr txBox="1"/>
      </xdr:nvSpPr>
      <xdr:spPr>
        <a:xfrm>
          <a:off x="12625017" y="6771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2" name="テキスト ボックス 601"/>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8" name="テキスト ボックス 607"/>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0" name="テキスト ボックス 609"/>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63157</xdr:rowOff>
    </xdr:from>
    <xdr:to>
      <xdr:col>85</xdr:col>
      <xdr:colOff>126364</xdr:colOff>
      <xdr:row>78</xdr:row>
      <xdr:rowOff>37954</xdr:rowOff>
    </xdr:to>
    <xdr:cxnSp macro="">
      <xdr:nvCxnSpPr>
        <xdr:cNvPr id="614" name="直線コネクタ 613"/>
        <xdr:cNvCxnSpPr/>
      </xdr:nvCxnSpPr>
      <xdr:spPr>
        <a:xfrm flipV="1">
          <a:off x="16317595" y="12064657"/>
          <a:ext cx="1269" cy="1346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41781</xdr:rowOff>
    </xdr:from>
    <xdr:ext cx="469744" cy="259045"/>
    <xdr:sp macro="" textlink="">
      <xdr:nvSpPr>
        <xdr:cNvPr id="615" name="公債費最小値テキスト"/>
        <xdr:cNvSpPr txBox="1"/>
      </xdr:nvSpPr>
      <xdr:spPr>
        <a:xfrm>
          <a:off x="16370300" y="1341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37954</xdr:rowOff>
    </xdr:from>
    <xdr:to>
      <xdr:col>86</xdr:col>
      <xdr:colOff>25400</xdr:colOff>
      <xdr:row>78</xdr:row>
      <xdr:rowOff>37954</xdr:rowOff>
    </xdr:to>
    <xdr:cxnSp macro="">
      <xdr:nvCxnSpPr>
        <xdr:cNvPr id="616" name="直線コネクタ 615"/>
        <xdr:cNvCxnSpPr/>
      </xdr:nvCxnSpPr>
      <xdr:spPr>
        <a:xfrm>
          <a:off x="16230600" y="13411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9834</xdr:rowOff>
    </xdr:from>
    <xdr:ext cx="534377" cy="259045"/>
    <xdr:sp macro="" textlink="">
      <xdr:nvSpPr>
        <xdr:cNvPr id="617" name="公債費最大値テキスト"/>
        <xdr:cNvSpPr txBox="1"/>
      </xdr:nvSpPr>
      <xdr:spPr>
        <a:xfrm>
          <a:off x="16370300" y="1183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63157</xdr:rowOff>
    </xdr:from>
    <xdr:to>
      <xdr:col>86</xdr:col>
      <xdr:colOff>25400</xdr:colOff>
      <xdr:row>70</xdr:row>
      <xdr:rowOff>63157</xdr:rowOff>
    </xdr:to>
    <xdr:cxnSp macro="">
      <xdr:nvCxnSpPr>
        <xdr:cNvPr id="618" name="直線コネクタ 617"/>
        <xdr:cNvCxnSpPr/>
      </xdr:nvCxnSpPr>
      <xdr:spPr>
        <a:xfrm>
          <a:off x="16230600" y="12064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150082</xdr:rowOff>
    </xdr:from>
    <xdr:to>
      <xdr:col>85</xdr:col>
      <xdr:colOff>127000</xdr:colOff>
      <xdr:row>74</xdr:row>
      <xdr:rowOff>151720</xdr:rowOff>
    </xdr:to>
    <xdr:cxnSp macro="">
      <xdr:nvCxnSpPr>
        <xdr:cNvPr id="619" name="直線コネクタ 618"/>
        <xdr:cNvCxnSpPr/>
      </xdr:nvCxnSpPr>
      <xdr:spPr>
        <a:xfrm>
          <a:off x="15481300" y="12837382"/>
          <a:ext cx="8382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117397</xdr:rowOff>
    </xdr:from>
    <xdr:ext cx="534377" cy="259045"/>
    <xdr:sp macro="" textlink="">
      <xdr:nvSpPr>
        <xdr:cNvPr id="620" name="公債費平均値テキスト"/>
        <xdr:cNvSpPr txBox="1"/>
      </xdr:nvSpPr>
      <xdr:spPr>
        <a:xfrm>
          <a:off x="16370300" y="126332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94520</xdr:rowOff>
    </xdr:from>
    <xdr:to>
      <xdr:col>85</xdr:col>
      <xdr:colOff>177800</xdr:colOff>
      <xdr:row>75</xdr:row>
      <xdr:rowOff>24670</xdr:rowOff>
    </xdr:to>
    <xdr:sp macro="" textlink="">
      <xdr:nvSpPr>
        <xdr:cNvPr id="621" name="フローチャート: 判断 620"/>
        <xdr:cNvSpPr/>
      </xdr:nvSpPr>
      <xdr:spPr>
        <a:xfrm>
          <a:off x="16268700" y="1278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125794</xdr:rowOff>
    </xdr:from>
    <xdr:to>
      <xdr:col>81</xdr:col>
      <xdr:colOff>50800</xdr:colOff>
      <xdr:row>74</xdr:row>
      <xdr:rowOff>150082</xdr:rowOff>
    </xdr:to>
    <xdr:cxnSp macro="">
      <xdr:nvCxnSpPr>
        <xdr:cNvPr id="622" name="直線コネクタ 621"/>
        <xdr:cNvCxnSpPr/>
      </xdr:nvCxnSpPr>
      <xdr:spPr>
        <a:xfrm>
          <a:off x="14592300" y="12813094"/>
          <a:ext cx="889000" cy="2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82099</xdr:rowOff>
    </xdr:from>
    <xdr:to>
      <xdr:col>81</xdr:col>
      <xdr:colOff>101600</xdr:colOff>
      <xdr:row>75</xdr:row>
      <xdr:rowOff>12249</xdr:rowOff>
    </xdr:to>
    <xdr:sp macro="" textlink="">
      <xdr:nvSpPr>
        <xdr:cNvPr id="623" name="フローチャート: 判断 622"/>
        <xdr:cNvSpPr/>
      </xdr:nvSpPr>
      <xdr:spPr>
        <a:xfrm>
          <a:off x="15430500" y="1276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28776</xdr:rowOff>
    </xdr:from>
    <xdr:ext cx="534377" cy="259045"/>
    <xdr:sp macro="" textlink="">
      <xdr:nvSpPr>
        <xdr:cNvPr id="624" name="テキスト ボックス 623"/>
        <xdr:cNvSpPr txBox="1"/>
      </xdr:nvSpPr>
      <xdr:spPr>
        <a:xfrm>
          <a:off x="15214111" y="1254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125794</xdr:rowOff>
    </xdr:from>
    <xdr:to>
      <xdr:col>76</xdr:col>
      <xdr:colOff>114300</xdr:colOff>
      <xdr:row>75</xdr:row>
      <xdr:rowOff>20562</xdr:rowOff>
    </xdr:to>
    <xdr:cxnSp macro="">
      <xdr:nvCxnSpPr>
        <xdr:cNvPr id="625" name="直線コネクタ 624"/>
        <xdr:cNvCxnSpPr/>
      </xdr:nvCxnSpPr>
      <xdr:spPr>
        <a:xfrm flipV="1">
          <a:off x="13703300" y="12813094"/>
          <a:ext cx="889000" cy="6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70860</xdr:rowOff>
    </xdr:from>
    <xdr:to>
      <xdr:col>76</xdr:col>
      <xdr:colOff>165100</xdr:colOff>
      <xdr:row>75</xdr:row>
      <xdr:rowOff>1010</xdr:rowOff>
    </xdr:to>
    <xdr:sp macro="" textlink="">
      <xdr:nvSpPr>
        <xdr:cNvPr id="626" name="フローチャート: 判断 625"/>
        <xdr:cNvSpPr/>
      </xdr:nvSpPr>
      <xdr:spPr>
        <a:xfrm>
          <a:off x="14541500" y="1275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17537</xdr:rowOff>
    </xdr:from>
    <xdr:ext cx="534377" cy="259045"/>
    <xdr:sp macro="" textlink="">
      <xdr:nvSpPr>
        <xdr:cNvPr id="627" name="テキスト ボックス 626"/>
        <xdr:cNvSpPr txBox="1"/>
      </xdr:nvSpPr>
      <xdr:spPr>
        <a:xfrm>
          <a:off x="14325111" y="1253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20562</xdr:rowOff>
    </xdr:from>
    <xdr:to>
      <xdr:col>71</xdr:col>
      <xdr:colOff>177800</xdr:colOff>
      <xdr:row>75</xdr:row>
      <xdr:rowOff>37211</xdr:rowOff>
    </xdr:to>
    <xdr:cxnSp macro="">
      <xdr:nvCxnSpPr>
        <xdr:cNvPr id="628" name="直線コネクタ 627"/>
        <xdr:cNvCxnSpPr/>
      </xdr:nvCxnSpPr>
      <xdr:spPr>
        <a:xfrm flipV="1">
          <a:off x="12814300" y="12879312"/>
          <a:ext cx="889000" cy="1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73908</xdr:rowOff>
    </xdr:from>
    <xdr:to>
      <xdr:col>72</xdr:col>
      <xdr:colOff>38100</xdr:colOff>
      <xdr:row>75</xdr:row>
      <xdr:rowOff>4058</xdr:rowOff>
    </xdr:to>
    <xdr:sp macro="" textlink="">
      <xdr:nvSpPr>
        <xdr:cNvPr id="629" name="フローチャート: 判断 628"/>
        <xdr:cNvSpPr/>
      </xdr:nvSpPr>
      <xdr:spPr>
        <a:xfrm>
          <a:off x="13652500" y="12761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20585</xdr:rowOff>
    </xdr:from>
    <xdr:ext cx="534377" cy="259045"/>
    <xdr:sp macro="" textlink="">
      <xdr:nvSpPr>
        <xdr:cNvPr id="630" name="テキスト ボックス 629"/>
        <xdr:cNvSpPr txBox="1"/>
      </xdr:nvSpPr>
      <xdr:spPr>
        <a:xfrm>
          <a:off x="13436111" y="1253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74117</xdr:rowOff>
    </xdr:from>
    <xdr:to>
      <xdr:col>67</xdr:col>
      <xdr:colOff>101600</xdr:colOff>
      <xdr:row>75</xdr:row>
      <xdr:rowOff>4267</xdr:rowOff>
    </xdr:to>
    <xdr:sp macro="" textlink="">
      <xdr:nvSpPr>
        <xdr:cNvPr id="631" name="フローチャート: 判断 630"/>
        <xdr:cNvSpPr/>
      </xdr:nvSpPr>
      <xdr:spPr>
        <a:xfrm>
          <a:off x="12763500" y="1276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20794</xdr:rowOff>
    </xdr:from>
    <xdr:ext cx="534377" cy="259045"/>
    <xdr:sp macro="" textlink="">
      <xdr:nvSpPr>
        <xdr:cNvPr id="632" name="テキスト ボックス 631"/>
        <xdr:cNvSpPr txBox="1"/>
      </xdr:nvSpPr>
      <xdr:spPr>
        <a:xfrm>
          <a:off x="12547111" y="1253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100920</xdr:rowOff>
    </xdr:from>
    <xdr:to>
      <xdr:col>85</xdr:col>
      <xdr:colOff>177800</xdr:colOff>
      <xdr:row>75</xdr:row>
      <xdr:rowOff>31070</xdr:rowOff>
    </xdr:to>
    <xdr:sp macro="" textlink="">
      <xdr:nvSpPr>
        <xdr:cNvPr id="638" name="楕円 637"/>
        <xdr:cNvSpPr/>
      </xdr:nvSpPr>
      <xdr:spPr>
        <a:xfrm>
          <a:off x="16268700" y="1278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79347</xdr:rowOff>
    </xdr:from>
    <xdr:ext cx="534377" cy="259045"/>
    <xdr:sp macro="" textlink="">
      <xdr:nvSpPr>
        <xdr:cNvPr id="639" name="公債費該当値テキスト"/>
        <xdr:cNvSpPr txBox="1"/>
      </xdr:nvSpPr>
      <xdr:spPr>
        <a:xfrm>
          <a:off x="16370300" y="1276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99282</xdr:rowOff>
    </xdr:from>
    <xdr:to>
      <xdr:col>81</xdr:col>
      <xdr:colOff>101600</xdr:colOff>
      <xdr:row>75</xdr:row>
      <xdr:rowOff>29432</xdr:rowOff>
    </xdr:to>
    <xdr:sp macro="" textlink="">
      <xdr:nvSpPr>
        <xdr:cNvPr id="640" name="楕円 639"/>
        <xdr:cNvSpPr/>
      </xdr:nvSpPr>
      <xdr:spPr>
        <a:xfrm>
          <a:off x="15430500" y="1278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20559</xdr:rowOff>
    </xdr:from>
    <xdr:ext cx="534377" cy="259045"/>
    <xdr:sp macro="" textlink="">
      <xdr:nvSpPr>
        <xdr:cNvPr id="641" name="テキスト ボックス 640"/>
        <xdr:cNvSpPr txBox="1"/>
      </xdr:nvSpPr>
      <xdr:spPr>
        <a:xfrm>
          <a:off x="15214111" y="1287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74994</xdr:rowOff>
    </xdr:from>
    <xdr:to>
      <xdr:col>76</xdr:col>
      <xdr:colOff>165100</xdr:colOff>
      <xdr:row>75</xdr:row>
      <xdr:rowOff>5144</xdr:rowOff>
    </xdr:to>
    <xdr:sp macro="" textlink="">
      <xdr:nvSpPr>
        <xdr:cNvPr id="642" name="楕円 641"/>
        <xdr:cNvSpPr/>
      </xdr:nvSpPr>
      <xdr:spPr>
        <a:xfrm>
          <a:off x="14541500" y="1276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167721</xdr:rowOff>
    </xdr:from>
    <xdr:ext cx="534377" cy="259045"/>
    <xdr:sp macro="" textlink="">
      <xdr:nvSpPr>
        <xdr:cNvPr id="643" name="テキスト ボックス 642"/>
        <xdr:cNvSpPr txBox="1"/>
      </xdr:nvSpPr>
      <xdr:spPr>
        <a:xfrm>
          <a:off x="14325111" y="12855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141212</xdr:rowOff>
    </xdr:from>
    <xdr:to>
      <xdr:col>72</xdr:col>
      <xdr:colOff>38100</xdr:colOff>
      <xdr:row>75</xdr:row>
      <xdr:rowOff>71362</xdr:rowOff>
    </xdr:to>
    <xdr:sp macro="" textlink="">
      <xdr:nvSpPr>
        <xdr:cNvPr id="644" name="楕円 643"/>
        <xdr:cNvSpPr/>
      </xdr:nvSpPr>
      <xdr:spPr>
        <a:xfrm>
          <a:off x="13652500" y="128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62489</xdr:rowOff>
    </xdr:from>
    <xdr:ext cx="534377" cy="259045"/>
    <xdr:sp macro="" textlink="">
      <xdr:nvSpPr>
        <xdr:cNvPr id="645" name="テキスト ボックス 644"/>
        <xdr:cNvSpPr txBox="1"/>
      </xdr:nvSpPr>
      <xdr:spPr>
        <a:xfrm>
          <a:off x="13436111" y="12921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157861</xdr:rowOff>
    </xdr:from>
    <xdr:to>
      <xdr:col>67</xdr:col>
      <xdr:colOff>101600</xdr:colOff>
      <xdr:row>75</xdr:row>
      <xdr:rowOff>88011</xdr:rowOff>
    </xdr:to>
    <xdr:sp macro="" textlink="">
      <xdr:nvSpPr>
        <xdr:cNvPr id="646" name="楕円 645"/>
        <xdr:cNvSpPr/>
      </xdr:nvSpPr>
      <xdr:spPr>
        <a:xfrm>
          <a:off x="12763500" y="1284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79138</xdr:rowOff>
    </xdr:from>
    <xdr:ext cx="534377" cy="259045"/>
    <xdr:sp macro="" textlink="">
      <xdr:nvSpPr>
        <xdr:cNvPr id="647" name="テキスト ボックス 646"/>
        <xdr:cNvSpPr txBox="1"/>
      </xdr:nvSpPr>
      <xdr:spPr>
        <a:xfrm>
          <a:off x="12547111" y="1293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8" name="直線コネクタ 657"/>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9" name="テキスト ボックス 658"/>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0" name="直線コネクタ 659"/>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1" name="テキスト ボックス 660"/>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2" name="直線コネクタ 66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3" name="テキスト ボックス 662"/>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4" name="直線コネクタ 663"/>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5" name="テキスト ボックス 664"/>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6" name="直線コネクタ 665"/>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7" name="テキスト ボックス 666"/>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102654</xdr:rowOff>
    </xdr:from>
    <xdr:to>
      <xdr:col>85</xdr:col>
      <xdr:colOff>126364</xdr:colOff>
      <xdr:row>99</xdr:row>
      <xdr:rowOff>32245</xdr:rowOff>
    </xdr:to>
    <xdr:cxnSp macro="">
      <xdr:nvCxnSpPr>
        <xdr:cNvPr id="671" name="直線コネクタ 670"/>
        <xdr:cNvCxnSpPr/>
      </xdr:nvCxnSpPr>
      <xdr:spPr>
        <a:xfrm flipV="1">
          <a:off x="16317595" y="15704604"/>
          <a:ext cx="1269" cy="1301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36072</xdr:rowOff>
    </xdr:from>
    <xdr:ext cx="378565" cy="259045"/>
    <xdr:sp macro="" textlink="">
      <xdr:nvSpPr>
        <xdr:cNvPr id="672" name="積立金最小値テキスト"/>
        <xdr:cNvSpPr txBox="1"/>
      </xdr:nvSpPr>
      <xdr:spPr>
        <a:xfrm>
          <a:off x="16370300" y="17009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32245</xdr:rowOff>
    </xdr:from>
    <xdr:to>
      <xdr:col>86</xdr:col>
      <xdr:colOff>25400</xdr:colOff>
      <xdr:row>99</xdr:row>
      <xdr:rowOff>32245</xdr:rowOff>
    </xdr:to>
    <xdr:cxnSp macro="">
      <xdr:nvCxnSpPr>
        <xdr:cNvPr id="673" name="直線コネクタ 672"/>
        <xdr:cNvCxnSpPr/>
      </xdr:nvCxnSpPr>
      <xdr:spPr>
        <a:xfrm>
          <a:off x="16230600" y="17005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49331</xdr:rowOff>
    </xdr:from>
    <xdr:ext cx="599010" cy="259045"/>
    <xdr:sp macro="" textlink="">
      <xdr:nvSpPr>
        <xdr:cNvPr id="674" name="積立金最大値テキスト"/>
        <xdr:cNvSpPr txBox="1"/>
      </xdr:nvSpPr>
      <xdr:spPr>
        <a:xfrm>
          <a:off x="16370300" y="15479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102654</xdr:rowOff>
    </xdr:from>
    <xdr:to>
      <xdr:col>86</xdr:col>
      <xdr:colOff>25400</xdr:colOff>
      <xdr:row>91</xdr:row>
      <xdr:rowOff>102654</xdr:rowOff>
    </xdr:to>
    <xdr:cxnSp macro="">
      <xdr:nvCxnSpPr>
        <xdr:cNvPr id="675" name="直線コネクタ 674"/>
        <xdr:cNvCxnSpPr/>
      </xdr:nvCxnSpPr>
      <xdr:spPr>
        <a:xfrm>
          <a:off x="16230600" y="15704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145072</xdr:rowOff>
    </xdr:from>
    <xdr:to>
      <xdr:col>85</xdr:col>
      <xdr:colOff>127000</xdr:colOff>
      <xdr:row>98</xdr:row>
      <xdr:rowOff>24752</xdr:rowOff>
    </xdr:to>
    <xdr:cxnSp macro="">
      <xdr:nvCxnSpPr>
        <xdr:cNvPr id="676" name="直線コネクタ 675"/>
        <xdr:cNvCxnSpPr/>
      </xdr:nvCxnSpPr>
      <xdr:spPr>
        <a:xfrm flipV="1">
          <a:off x="15481300" y="16775722"/>
          <a:ext cx="838200" cy="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101833</xdr:rowOff>
    </xdr:from>
    <xdr:ext cx="534377" cy="259045"/>
    <xdr:sp macro="" textlink="">
      <xdr:nvSpPr>
        <xdr:cNvPr id="677" name="積立金平均値テキスト"/>
        <xdr:cNvSpPr txBox="1"/>
      </xdr:nvSpPr>
      <xdr:spPr>
        <a:xfrm>
          <a:off x="16370300" y="16732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123406</xdr:rowOff>
    </xdr:from>
    <xdr:to>
      <xdr:col>85</xdr:col>
      <xdr:colOff>177800</xdr:colOff>
      <xdr:row>98</xdr:row>
      <xdr:rowOff>53556</xdr:rowOff>
    </xdr:to>
    <xdr:sp macro="" textlink="">
      <xdr:nvSpPr>
        <xdr:cNvPr id="678" name="フローチャート: 判断 677"/>
        <xdr:cNvSpPr/>
      </xdr:nvSpPr>
      <xdr:spPr>
        <a:xfrm>
          <a:off x="162687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7125</xdr:rowOff>
    </xdr:from>
    <xdr:to>
      <xdr:col>81</xdr:col>
      <xdr:colOff>50800</xdr:colOff>
      <xdr:row>98</xdr:row>
      <xdr:rowOff>24752</xdr:rowOff>
    </xdr:to>
    <xdr:cxnSp macro="">
      <xdr:nvCxnSpPr>
        <xdr:cNvPr id="679" name="直線コネクタ 678"/>
        <xdr:cNvCxnSpPr/>
      </xdr:nvCxnSpPr>
      <xdr:spPr>
        <a:xfrm>
          <a:off x="14592300" y="16809225"/>
          <a:ext cx="889000" cy="1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162661</xdr:rowOff>
    </xdr:from>
    <xdr:to>
      <xdr:col>81</xdr:col>
      <xdr:colOff>101600</xdr:colOff>
      <xdr:row>98</xdr:row>
      <xdr:rowOff>92811</xdr:rowOff>
    </xdr:to>
    <xdr:sp macro="" textlink="">
      <xdr:nvSpPr>
        <xdr:cNvPr id="680" name="フローチャート: 判断 679"/>
        <xdr:cNvSpPr/>
      </xdr:nvSpPr>
      <xdr:spPr>
        <a:xfrm>
          <a:off x="15430500" y="1679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83938</xdr:rowOff>
    </xdr:from>
    <xdr:ext cx="534377" cy="259045"/>
    <xdr:sp macro="" textlink="">
      <xdr:nvSpPr>
        <xdr:cNvPr id="681" name="テキスト ボックス 680"/>
        <xdr:cNvSpPr txBox="1"/>
      </xdr:nvSpPr>
      <xdr:spPr>
        <a:xfrm>
          <a:off x="15214111" y="1688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7125</xdr:rowOff>
    </xdr:from>
    <xdr:to>
      <xdr:col>76</xdr:col>
      <xdr:colOff>114300</xdr:colOff>
      <xdr:row>98</xdr:row>
      <xdr:rowOff>105511</xdr:rowOff>
    </xdr:to>
    <xdr:cxnSp macro="">
      <xdr:nvCxnSpPr>
        <xdr:cNvPr id="682" name="直線コネクタ 681"/>
        <xdr:cNvCxnSpPr/>
      </xdr:nvCxnSpPr>
      <xdr:spPr>
        <a:xfrm flipV="1">
          <a:off x="13703300" y="16809225"/>
          <a:ext cx="889000" cy="98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142990</xdr:rowOff>
    </xdr:from>
    <xdr:to>
      <xdr:col>76</xdr:col>
      <xdr:colOff>165100</xdr:colOff>
      <xdr:row>98</xdr:row>
      <xdr:rowOff>73140</xdr:rowOff>
    </xdr:to>
    <xdr:sp macro="" textlink="">
      <xdr:nvSpPr>
        <xdr:cNvPr id="683" name="フローチャート: 判断 682"/>
        <xdr:cNvSpPr/>
      </xdr:nvSpPr>
      <xdr:spPr>
        <a:xfrm>
          <a:off x="14541500" y="1677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64267</xdr:rowOff>
    </xdr:from>
    <xdr:ext cx="534377" cy="259045"/>
    <xdr:sp macro="" textlink="">
      <xdr:nvSpPr>
        <xdr:cNvPr id="684" name="テキスト ボックス 683"/>
        <xdr:cNvSpPr txBox="1"/>
      </xdr:nvSpPr>
      <xdr:spPr>
        <a:xfrm>
          <a:off x="14325111" y="1686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105511</xdr:rowOff>
    </xdr:from>
    <xdr:to>
      <xdr:col>71</xdr:col>
      <xdr:colOff>177800</xdr:colOff>
      <xdr:row>98</xdr:row>
      <xdr:rowOff>127076</xdr:rowOff>
    </xdr:to>
    <xdr:cxnSp macro="">
      <xdr:nvCxnSpPr>
        <xdr:cNvPr id="685" name="直線コネクタ 684"/>
        <xdr:cNvCxnSpPr/>
      </xdr:nvCxnSpPr>
      <xdr:spPr>
        <a:xfrm flipV="1">
          <a:off x="12814300" y="16907611"/>
          <a:ext cx="889000" cy="2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11812</xdr:rowOff>
    </xdr:from>
    <xdr:to>
      <xdr:col>72</xdr:col>
      <xdr:colOff>38100</xdr:colOff>
      <xdr:row>98</xdr:row>
      <xdr:rowOff>113412</xdr:rowOff>
    </xdr:to>
    <xdr:sp macro="" textlink="">
      <xdr:nvSpPr>
        <xdr:cNvPr id="686" name="フローチャート: 判断 685"/>
        <xdr:cNvSpPr/>
      </xdr:nvSpPr>
      <xdr:spPr>
        <a:xfrm>
          <a:off x="13652500" y="16813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129939</xdr:rowOff>
    </xdr:from>
    <xdr:ext cx="534377" cy="259045"/>
    <xdr:sp macro="" textlink="">
      <xdr:nvSpPr>
        <xdr:cNvPr id="687" name="テキスト ボックス 686"/>
        <xdr:cNvSpPr txBox="1"/>
      </xdr:nvSpPr>
      <xdr:spPr>
        <a:xfrm>
          <a:off x="13436111" y="1658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149085</xdr:rowOff>
    </xdr:from>
    <xdr:to>
      <xdr:col>67</xdr:col>
      <xdr:colOff>101600</xdr:colOff>
      <xdr:row>98</xdr:row>
      <xdr:rowOff>79235</xdr:rowOff>
    </xdr:to>
    <xdr:sp macro="" textlink="">
      <xdr:nvSpPr>
        <xdr:cNvPr id="688" name="フローチャート: 判断 687"/>
        <xdr:cNvSpPr/>
      </xdr:nvSpPr>
      <xdr:spPr>
        <a:xfrm>
          <a:off x="12763500" y="1677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95762</xdr:rowOff>
    </xdr:from>
    <xdr:ext cx="534377" cy="259045"/>
    <xdr:sp macro="" textlink="">
      <xdr:nvSpPr>
        <xdr:cNvPr id="689" name="テキスト ボックス 688"/>
        <xdr:cNvSpPr txBox="1"/>
      </xdr:nvSpPr>
      <xdr:spPr>
        <a:xfrm>
          <a:off x="12547111" y="1655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94272</xdr:rowOff>
    </xdr:from>
    <xdr:to>
      <xdr:col>85</xdr:col>
      <xdr:colOff>177800</xdr:colOff>
      <xdr:row>98</xdr:row>
      <xdr:rowOff>24422</xdr:rowOff>
    </xdr:to>
    <xdr:sp macro="" textlink="">
      <xdr:nvSpPr>
        <xdr:cNvPr id="695" name="楕円 694"/>
        <xdr:cNvSpPr/>
      </xdr:nvSpPr>
      <xdr:spPr>
        <a:xfrm>
          <a:off x="16268700" y="1672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117149</xdr:rowOff>
    </xdr:from>
    <xdr:ext cx="534377" cy="259045"/>
    <xdr:sp macro="" textlink="">
      <xdr:nvSpPr>
        <xdr:cNvPr id="696" name="積立金該当値テキスト"/>
        <xdr:cNvSpPr txBox="1"/>
      </xdr:nvSpPr>
      <xdr:spPr>
        <a:xfrm>
          <a:off x="16370300" y="1657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145402</xdr:rowOff>
    </xdr:from>
    <xdr:to>
      <xdr:col>81</xdr:col>
      <xdr:colOff>101600</xdr:colOff>
      <xdr:row>98</xdr:row>
      <xdr:rowOff>75552</xdr:rowOff>
    </xdr:to>
    <xdr:sp macro="" textlink="">
      <xdr:nvSpPr>
        <xdr:cNvPr id="697" name="楕円 696"/>
        <xdr:cNvSpPr/>
      </xdr:nvSpPr>
      <xdr:spPr>
        <a:xfrm>
          <a:off x="15430500" y="1677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92079</xdr:rowOff>
    </xdr:from>
    <xdr:ext cx="534377" cy="259045"/>
    <xdr:sp macro="" textlink="">
      <xdr:nvSpPr>
        <xdr:cNvPr id="698" name="テキスト ボックス 697"/>
        <xdr:cNvSpPr txBox="1"/>
      </xdr:nvSpPr>
      <xdr:spPr>
        <a:xfrm>
          <a:off x="15214111" y="1655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127775</xdr:rowOff>
    </xdr:from>
    <xdr:to>
      <xdr:col>76</xdr:col>
      <xdr:colOff>165100</xdr:colOff>
      <xdr:row>98</xdr:row>
      <xdr:rowOff>57925</xdr:rowOff>
    </xdr:to>
    <xdr:sp macro="" textlink="">
      <xdr:nvSpPr>
        <xdr:cNvPr id="699" name="楕円 698"/>
        <xdr:cNvSpPr/>
      </xdr:nvSpPr>
      <xdr:spPr>
        <a:xfrm>
          <a:off x="14541500" y="1675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74452</xdr:rowOff>
    </xdr:from>
    <xdr:ext cx="534377" cy="259045"/>
    <xdr:sp macro="" textlink="">
      <xdr:nvSpPr>
        <xdr:cNvPr id="700" name="テキスト ボックス 699"/>
        <xdr:cNvSpPr txBox="1"/>
      </xdr:nvSpPr>
      <xdr:spPr>
        <a:xfrm>
          <a:off x="14325111" y="1653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54711</xdr:rowOff>
    </xdr:from>
    <xdr:to>
      <xdr:col>72</xdr:col>
      <xdr:colOff>38100</xdr:colOff>
      <xdr:row>98</xdr:row>
      <xdr:rowOff>156311</xdr:rowOff>
    </xdr:to>
    <xdr:sp macro="" textlink="">
      <xdr:nvSpPr>
        <xdr:cNvPr id="701" name="楕円 700"/>
        <xdr:cNvSpPr/>
      </xdr:nvSpPr>
      <xdr:spPr>
        <a:xfrm>
          <a:off x="13652500" y="1685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147438</xdr:rowOff>
    </xdr:from>
    <xdr:ext cx="469744" cy="259045"/>
    <xdr:sp macro="" textlink="">
      <xdr:nvSpPr>
        <xdr:cNvPr id="702" name="テキスト ボックス 701"/>
        <xdr:cNvSpPr txBox="1"/>
      </xdr:nvSpPr>
      <xdr:spPr>
        <a:xfrm>
          <a:off x="13468428" y="169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76276</xdr:rowOff>
    </xdr:from>
    <xdr:to>
      <xdr:col>67</xdr:col>
      <xdr:colOff>101600</xdr:colOff>
      <xdr:row>99</xdr:row>
      <xdr:rowOff>6426</xdr:rowOff>
    </xdr:to>
    <xdr:sp macro="" textlink="">
      <xdr:nvSpPr>
        <xdr:cNvPr id="703" name="楕円 702"/>
        <xdr:cNvSpPr/>
      </xdr:nvSpPr>
      <xdr:spPr>
        <a:xfrm>
          <a:off x="12763500" y="1687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169003</xdr:rowOff>
    </xdr:from>
    <xdr:ext cx="469744" cy="259045"/>
    <xdr:sp macro="" textlink="">
      <xdr:nvSpPr>
        <xdr:cNvPr id="704" name="テキスト ボックス 703"/>
        <xdr:cNvSpPr txBox="1"/>
      </xdr:nvSpPr>
      <xdr:spPr>
        <a:xfrm>
          <a:off x="12579428" y="16971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5" name="直線コネクタ 714"/>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6" name="テキスト ボックス 715"/>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7" name="直線コネクタ 716"/>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8" name="テキスト ボックス 717"/>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1" name="直線コネクタ 720"/>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2" name="テキスト ボックス 721"/>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3" name="直線コネクタ 722"/>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4" name="テキスト ボックス 723"/>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32487</xdr:rowOff>
    </xdr:from>
    <xdr:to>
      <xdr:col>116</xdr:col>
      <xdr:colOff>62864</xdr:colOff>
      <xdr:row>39</xdr:row>
      <xdr:rowOff>44450</xdr:rowOff>
    </xdr:to>
    <xdr:cxnSp macro="">
      <xdr:nvCxnSpPr>
        <xdr:cNvPr id="728" name="直線コネクタ 727"/>
        <xdr:cNvCxnSpPr/>
      </xdr:nvCxnSpPr>
      <xdr:spPr>
        <a:xfrm flipV="1">
          <a:off x="22159595" y="5175987"/>
          <a:ext cx="1269" cy="1555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9"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0" name="直線コネクタ 729"/>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150614</xdr:rowOff>
    </xdr:from>
    <xdr:ext cx="534377" cy="259045"/>
    <xdr:sp macro="" textlink="">
      <xdr:nvSpPr>
        <xdr:cNvPr id="731" name="投資及び出資金最大値テキスト"/>
        <xdr:cNvSpPr txBox="1"/>
      </xdr:nvSpPr>
      <xdr:spPr>
        <a:xfrm>
          <a:off x="22212300" y="495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32487</xdr:rowOff>
    </xdr:from>
    <xdr:to>
      <xdr:col>116</xdr:col>
      <xdr:colOff>152400</xdr:colOff>
      <xdr:row>30</xdr:row>
      <xdr:rowOff>32487</xdr:rowOff>
    </xdr:to>
    <xdr:cxnSp macro="">
      <xdr:nvCxnSpPr>
        <xdr:cNvPr id="732" name="直線コネクタ 731"/>
        <xdr:cNvCxnSpPr/>
      </xdr:nvCxnSpPr>
      <xdr:spPr>
        <a:xfrm>
          <a:off x="22072600" y="5175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99657</xdr:rowOff>
    </xdr:from>
    <xdr:to>
      <xdr:col>116</xdr:col>
      <xdr:colOff>63500</xdr:colOff>
      <xdr:row>38</xdr:row>
      <xdr:rowOff>50736</xdr:rowOff>
    </xdr:to>
    <xdr:cxnSp macro="">
      <xdr:nvCxnSpPr>
        <xdr:cNvPr id="733" name="直線コネクタ 732"/>
        <xdr:cNvCxnSpPr/>
      </xdr:nvCxnSpPr>
      <xdr:spPr>
        <a:xfrm>
          <a:off x="21323300" y="6443307"/>
          <a:ext cx="838200" cy="12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3700</xdr:rowOff>
    </xdr:from>
    <xdr:ext cx="469744" cy="259045"/>
    <xdr:sp macro="" textlink="">
      <xdr:nvSpPr>
        <xdr:cNvPr id="734" name="投資及び出資金平均値テキスト"/>
        <xdr:cNvSpPr txBox="1"/>
      </xdr:nvSpPr>
      <xdr:spPr>
        <a:xfrm>
          <a:off x="22212300" y="65188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25273</xdr:rowOff>
    </xdr:from>
    <xdr:to>
      <xdr:col>116</xdr:col>
      <xdr:colOff>114300</xdr:colOff>
      <xdr:row>38</xdr:row>
      <xdr:rowOff>126873</xdr:rowOff>
    </xdr:to>
    <xdr:sp macro="" textlink="">
      <xdr:nvSpPr>
        <xdr:cNvPr id="735" name="フローチャート: 判断 734"/>
        <xdr:cNvSpPr/>
      </xdr:nvSpPr>
      <xdr:spPr>
        <a:xfrm>
          <a:off x="22110700" y="6540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99657</xdr:rowOff>
    </xdr:from>
    <xdr:to>
      <xdr:col>111</xdr:col>
      <xdr:colOff>177800</xdr:colOff>
      <xdr:row>38</xdr:row>
      <xdr:rowOff>103315</xdr:rowOff>
    </xdr:to>
    <xdr:cxnSp macro="">
      <xdr:nvCxnSpPr>
        <xdr:cNvPr id="736" name="直線コネクタ 735"/>
        <xdr:cNvCxnSpPr/>
      </xdr:nvCxnSpPr>
      <xdr:spPr>
        <a:xfrm flipV="1">
          <a:off x="20434300" y="6443307"/>
          <a:ext cx="889000" cy="175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61735</xdr:rowOff>
    </xdr:from>
    <xdr:to>
      <xdr:col>112</xdr:col>
      <xdr:colOff>38100</xdr:colOff>
      <xdr:row>38</xdr:row>
      <xdr:rowOff>163335</xdr:rowOff>
    </xdr:to>
    <xdr:sp macro="" textlink="">
      <xdr:nvSpPr>
        <xdr:cNvPr id="737" name="フローチャート: 判断 736"/>
        <xdr:cNvSpPr/>
      </xdr:nvSpPr>
      <xdr:spPr>
        <a:xfrm>
          <a:off x="21272500" y="657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154462</xdr:rowOff>
    </xdr:from>
    <xdr:ext cx="469744" cy="259045"/>
    <xdr:sp macro="" textlink="">
      <xdr:nvSpPr>
        <xdr:cNvPr id="738" name="テキスト ボックス 737"/>
        <xdr:cNvSpPr txBox="1"/>
      </xdr:nvSpPr>
      <xdr:spPr>
        <a:xfrm>
          <a:off x="21088428" y="666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143053</xdr:rowOff>
    </xdr:from>
    <xdr:to>
      <xdr:col>107</xdr:col>
      <xdr:colOff>50800</xdr:colOff>
      <xdr:row>38</xdr:row>
      <xdr:rowOff>103315</xdr:rowOff>
    </xdr:to>
    <xdr:cxnSp macro="">
      <xdr:nvCxnSpPr>
        <xdr:cNvPr id="739" name="直線コネクタ 738"/>
        <xdr:cNvCxnSpPr/>
      </xdr:nvCxnSpPr>
      <xdr:spPr>
        <a:xfrm>
          <a:off x="19545300" y="6486703"/>
          <a:ext cx="889000" cy="13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68593</xdr:rowOff>
    </xdr:from>
    <xdr:to>
      <xdr:col>107</xdr:col>
      <xdr:colOff>101600</xdr:colOff>
      <xdr:row>38</xdr:row>
      <xdr:rowOff>170193</xdr:rowOff>
    </xdr:to>
    <xdr:sp macro="" textlink="">
      <xdr:nvSpPr>
        <xdr:cNvPr id="740" name="フローチャート: 判断 739"/>
        <xdr:cNvSpPr/>
      </xdr:nvSpPr>
      <xdr:spPr>
        <a:xfrm>
          <a:off x="20383500" y="6583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161320</xdr:rowOff>
    </xdr:from>
    <xdr:ext cx="469744" cy="259045"/>
    <xdr:sp macro="" textlink="">
      <xdr:nvSpPr>
        <xdr:cNvPr id="741" name="テキスト ボックス 740"/>
        <xdr:cNvSpPr txBox="1"/>
      </xdr:nvSpPr>
      <xdr:spPr>
        <a:xfrm>
          <a:off x="20199428" y="667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143053</xdr:rowOff>
    </xdr:from>
    <xdr:to>
      <xdr:col>102</xdr:col>
      <xdr:colOff>114300</xdr:colOff>
      <xdr:row>39</xdr:row>
      <xdr:rowOff>1016</xdr:rowOff>
    </xdr:to>
    <xdr:cxnSp macro="">
      <xdr:nvCxnSpPr>
        <xdr:cNvPr id="742" name="直線コネクタ 741"/>
        <xdr:cNvCxnSpPr/>
      </xdr:nvCxnSpPr>
      <xdr:spPr>
        <a:xfrm flipV="1">
          <a:off x="18656300" y="6486703"/>
          <a:ext cx="889000" cy="20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78384</xdr:rowOff>
    </xdr:from>
    <xdr:to>
      <xdr:col>102</xdr:col>
      <xdr:colOff>165100</xdr:colOff>
      <xdr:row>39</xdr:row>
      <xdr:rowOff>8534</xdr:rowOff>
    </xdr:to>
    <xdr:sp macro="" textlink="">
      <xdr:nvSpPr>
        <xdr:cNvPr id="743" name="フローチャート: 判断 742"/>
        <xdr:cNvSpPr/>
      </xdr:nvSpPr>
      <xdr:spPr>
        <a:xfrm>
          <a:off x="19494500" y="6593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171111</xdr:rowOff>
    </xdr:from>
    <xdr:ext cx="469744" cy="259045"/>
    <xdr:sp macro="" textlink="">
      <xdr:nvSpPr>
        <xdr:cNvPr id="744" name="テキスト ボックス 743"/>
        <xdr:cNvSpPr txBox="1"/>
      </xdr:nvSpPr>
      <xdr:spPr>
        <a:xfrm>
          <a:off x="19310428" y="6686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84747</xdr:rowOff>
    </xdr:from>
    <xdr:to>
      <xdr:col>98</xdr:col>
      <xdr:colOff>38100</xdr:colOff>
      <xdr:row>39</xdr:row>
      <xdr:rowOff>14897</xdr:rowOff>
    </xdr:to>
    <xdr:sp macro="" textlink="">
      <xdr:nvSpPr>
        <xdr:cNvPr id="745" name="フローチャート: 判断 744"/>
        <xdr:cNvSpPr/>
      </xdr:nvSpPr>
      <xdr:spPr>
        <a:xfrm>
          <a:off x="18605500" y="6599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31424</xdr:rowOff>
    </xdr:from>
    <xdr:ext cx="469744" cy="259045"/>
    <xdr:sp macro="" textlink="">
      <xdr:nvSpPr>
        <xdr:cNvPr id="746" name="テキスト ボックス 745"/>
        <xdr:cNvSpPr txBox="1"/>
      </xdr:nvSpPr>
      <xdr:spPr>
        <a:xfrm>
          <a:off x="18421428" y="637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171386</xdr:rowOff>
    </xdr:from>
    <xdr:to>
      <xdr:col>116</xdr:col>
      <xdr:colOff>114300</xdr:colOff>
      <xdr:row>38</xdr:row>
      <xdr:rowOff>101536</xdr:rowOff>
    </xdr:to>
    <xdr:sp macro="" textlink="">
      <xdr:nvSpPr>
        <xdr:cNvPr id="752" name="楕円 751"/>
        <xdr:cNvSpPr/>
      </xdr:nvSpPr>
      <xdr:spPr>
        <a:xfrm>
          <a:off x="22110700" y="651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22813</xdr:rowOff>
    </xdr:from>
    <xdr:ext cx="469744" cy="259045"/>
    <xdr:sp macro="" textlink="">
      <xdr:nvSpPr>
        <xdr:cNvPr id="753" name="投資及び出資金該当値テキスト"/>
        <xdr:cNvSpPr txBox="1"/>
      </xdr:nvSpPr>
      <xdr:spPr>
        <a:xfrm>
          <a:off x="22212300" y="636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48857</xdr:rowOff>
    </xdr:from>
    <xdr:to>
      <xdr:col>112</xdr:col>
      <xdr:colOff>38100</xdr:colOff>
      <xdr:row>37</xdr:row>
      <xdr:rowOff>150457</xdr:rowOff>
    </xdr:to>
    <xdr:sp macro="" textlink="">
      <xdr:nvSpPr>
        <xdr:cNvPr id="754" name="楕円 753"/>
        <xdr:cNvSpPr/>
      </xdr:nvSpPr>
      <xdr:spPr>
        <a:xfrm>
          <a:off x="21272500" y="639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166984</xdr:rowOff>
    </xdr:from>
    <xdr:ext cx="469744" cy="259045"/>
    <xdr:sp macro="" textlink="">
      <xdr:nvSpPr>
        <xdr:cNvPr id="755" name="テキスト ボックス 754"/>
        <xdr:cNvSpPr txBox="1"/>
      </xdr:nvSpPr>
      <xdr:spPr>
        <a:xfrm>
          <a:off x="21088428" y="6167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52515</xdr:rowOff>
    </xdr:from>
    <xdr:to>
      <xdr:col>107</xdr:col>
      <xdr:colOff>101600</xdr:colOff>
      <xdr:row>38</xdr:row>
      <xdr:rowOff>154115</xdr:rowOff>
    </xdr:to>
    <xdr:sp macro="" textlink="">
      <xdr:nvSpPr>
        <xdr:cNvPr id="756" name="楕円 755"/>
        <xdr:cNvSpPr/>
      </xdr:nvSpPr>
      <xdr:spPr>
        <a:xfrm>
          <a:off x="20383500" y="656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170642</xdr:rowOff>
    </xdr:from>
    <xdr:ext cx="469744" cy="259045"/>
    <xdr:sp macro="" textlink="">
      <xdr:nvSpPr>
        <xdr:cNvPr id="757" name="テキスト ボックス 756"/>
        <xdr:cNvSpPr txBox="1"/>
      </xdr:nvSpPr>
      <xdr:spPr>
        <a:xfrm>
          <a:off x="20199428" y="634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92253</xdr:rowOff>
    </xdr:from>
    <xdr:to>
      <xdr:col>102</xdr:col>
      <xdr:colOff>165100</xdr:colOff>
      <xdr:row>38</xdr:row>
      <xdr:rowOff>22403</xdr:rowOff>
    </xdr:to>
    <xdr:sp macro="" textlink="">
      <xdr:nvSpPr>
        <xdr:cNvPr id="758" name="楕円 757"/>
        <xdr:cNvSpPr/>
      </xdr:nvSpPr>
      <xdr:spPr>
        <a:xfrm>
          <a:off x="19494500" y="643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38930</xdr:rowOff>
    </xdr:from>
    <xdr:ext cx="469744" cy="259045"/>
    <xdr:sp macro="" textlink="">
      <xdr:nvSpPr>
        <xdr:cNvPr id="759" name="テキスト ボックス 758"/>
        <xdr:cNvSpPr txBox="1"/>
      </xdr:nvSpPr>
      <xdr:spPr>
        <a:xfrm>
          <a:off x="19310428" y="621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121666</xdr:rowOff>
    </xdr:from>
    <xdr:to>
      <xdr:col>98</xdr:col>
      <xdr:colOff>38100</xdr:colOff>
      <xdr:row>39</xdr:row>
      <xdr:rowOff>51816</xdr:rowOff>
    </xdr:to>
    <xdr:sp macro="" textlink="">
      <xdr:nvSpPr>
        <xdr:cNvPr id="760" name="楕円 759"/>
        <xdr:cNvSpPr/>
      </xdr:nvSpPr>
      <xdr:spPr>
        <a:xfrm>
          <a:off x="18605500" y="663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42943</xdr:rowOff>
    </xdr:from>
    <xdr:ext cx="469744" cy="259045"/>
    <xdr:sp macro="" textlink="">
      <xdr:nvSpPr>
        <xdr:cNvPr id="761" name="テキスト ボックス 760"/>
        <xdr:cNvSpPr txBox="1"/>
      </xdr:nvSpPr>
      <xdr:spPr>
        <a:xfrm>
          <a:off x="18421428" y="672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2" name="直線コネクタ 771"/>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3" name="テキスト ボックス 772"/>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4" name="直線コネクタ 773"/>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5" name="テキスト ボックス 774"/>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7" name="テキスト ボックス 776"/>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8" name="直線コネクタ 777"/>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9" name="テキスト ボックス 778"/>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0" name="直線コネクタ 779"/>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1" name="テキスト ボックス 780"/>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3" name="テキスト ボックス 78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45479</xdr:rowOff>
    </xdr:from>
    <xdr:to>
      <xdr:col>116</xdr:col>
      <xdr:colOff>62864</xdr:colOff>
      <xdr:row>59</xdr:row>
      <xdr:rowOff>44450</xdr:rowOff>
    </xdr:to>
    <xdr:cxnSp macro="">
      <xdr:nvCxnSpPr>
        <xdr:cNvPr id="785" name="直線コネクタ 784"/>
        <xdr:cNvCxnSpPr/>
      </xdr:nvCxnSpPr>
      <xdr:spPr>
        <a:xfrm flipV="1">
          <a:off x="22159595" y="8789429"/>
          <a:ext cx="1269" cy="1370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6"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7" name="直線コネクタ 786"/>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163606</xdr:rowOff>
    </xdr:from>
    <xdr:ext cx="534377" cy="259045"/>
    <xdr:sp macro="" textlink="">
      <xdr:nvSpPr>
        <xdr:cNvPr id="788" name="貸付金最大値テキスト"/>
        <xdr:cNvSpPr txBox="1"/>
      </xdr:nvSpPr>
      <xdr:spPr>
        <a:xfrm>
          <a:off x="22212300" y="856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45479</xdr:rowOff>
    </xdr:from>
    <xdr:to>
      <xdr:col>116</xdr:col>
      <xdr:colOff>152400</xdr:colOff>
      <xdr:row>51</xdr:row>
      <xdr:rowOff>45479</xdr:rowOff>
    </xdr:to>
    <xdr:cxnSp macro="">
      <xdr:nvCxnSpPr>
        <xdr:cNvPr id="789" name="直線コネクタ 788"/>
        <xdr:cNvCxnSpPr/>
      </xdr:nvCxnSpPr>
      <xdr:spPr>
        <a:xfrm>
          <a:off x="22072600" y="87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130061</xdr:rowOff>
    </xdr:from>
    <xdr:to>
      <xdr:col>116</xdr:col>
      <xdr:colOff>63500</xdr:colOff>
      <xdr:row>57</xdr:row>
      <xdr:rowOff>132766</xdr:rowOff>
    </xdr:to>
    <xdr:cxnSp macro="">
      <xdr:nvCxnSpPr>
        <xdr:cNvPr id="790" name="直線コネクタ 789"/>
        <xdr:cNvCxnSpPr/>
      </xdr:nvCxnSpPr>
      <xdr:spPr>
        <a:xfrm flipV="1">
          <a:off x="21323300" y="9902711"/>
          <a:ext cx="8382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120819</xdr:rowOff>
    </xdr:from>
    <xdr:ext cx="469744" cy="259045"/>
    <xdr:sp macro="" textlink="">
      <xdr:nvSpPr>
        <xdr:cNvPr id="791" name="貸付金平均値テキスト"/>
        <xdr:cNvSpPr txBox="1"/>
      </xdr:nvSpPr>
      <xdr:spPr>
        <a:xfrm>
          <a:off x="22212300" y="9893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142392</xdr:rowOff>
    </xdr:from>
    <xdr:to>
      <xdr:col>116</xdr:col>
      <xdr:colOff>114300</xdr:colOff>
      <xdr:row>58</xdr:row>
      <xdr:rowOff>72542</xdr:rowOff>
    </xdr:to>
    <xdr:sp macro="" textlink="">
      <xdr:nvSpPr>
        <xdr:cNvPr id="792" name="フローチャート: 判断 791"/>
        <xdr:cNvSpPr/>
      </xdr:nvSpPr>
      <xdr:spPr>
        <a:xfrm>
          <a:off x="221107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132766</xdr:rowOff>
    </xdr:from>
    <xdr:to>
      <xdr:col>111</xdr:col>
      <xdr:colOff>177800</xdr:colOff>
      <xdr:row>57</xdr:row>
      <xdr:rowOff>136804</xdr:rowOff>
    </xdr:to>
    <xdr:cxnSp macro="">
      <xdr:nvCxnSpPr>
        <xdr:cNvPr id="793" name="直線コネクタ 792"/>
        <xdr:cNvCxnSpPr/>
      </xdr:nvCxnSpPr>
      <xdr:spPr>
        <a:xfrm flipV="1">
          <a:off x="20434300" y="9905416"/>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146126</xdr:rowOff>
    </xdr:from>
    <xdr:to>
      <xdr:col>112</xdr:col>
      <xdr:colOff>38100</xdr:colOff>
      <xdr:row>58</xdr:row>
      <xdr:rowOff>76276</xdr:rowOff>
    </xdr:to>
    <xdr:sp macro="" textlink="">
      <xdr:nvSpPr>
        <xdr:cNvPr id="794" name="フローチャート: 判断 793"/>
        <xdr:cNvSpPr/>
      </xdr:nvSpPr>
      <xdr:spPr>
        <a:xfrm>
          <a:off x="212725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67403</xdr:rowOff>
    </xdr:from>
    <xdr:ext cx="469744" cy="259045"/>
    <xdr:sp macro="" textlink="">
      <xdr:nvSpPr>
        <xdr:cNvPr id="795" name="テキスト ボックス 794"/>
        <xdr:cNvSpPr txBox="1"/>
      </xdr:nvSpPr>
      <xdr:spPr>
        <a:xfrm>
          <a:off x="21088428" y="1001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136804</xdr:rowOff>
    </xdr:from>
    <xdr:to>
      <xdr:col>107</xdr:col>
      <xdr:colOff>50800</xdr:colOff>
      <xdr:row>57</xdr:row>
      <xdr:rowOff>137299</xdr:rowOff>
    </xdr:to>
    <xdr:cxnSp macro="">
      <xdr:nvCxnSpPr>
        <xdr:cNvPr id="796" name="直線コネクタ 795"/>
        <xdr:cNvCxnSpPr/>
      </xdr:nvCxnSpPr>
      <xdr:spPr>
        <a:xfrm flipV="1">
          <a:off x="19545300" y="9909454"/>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130619</xdr:rowOff>
    </xdr:from>
    <xdr:to>
      <xdr:col>107</xdr:col>
      <xdr:colOff>101600</xdr:colOff>
      <xdr:row>58</xdr:row>
      <xdr:rowOff>60769</xdr:rowOff>
    </xdr:to>
    <xdr:sp macro="" textlink="">
      <xdr:nvSpPr>
        <xdr:cNvPr id="797" name="フローチャート: 判断 796"/>
        <xdr:cNvSpPr/>
      </xdr:nvSpPr>
      <xdr:spPr>
        <a:xfrm>
          <a:off x="20383500" y="99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51896</xdr:rowOff>
    </xdr:from>
    <xdr:ext cx="469744" cy="259045"/>
    <xdr:sp macro="" textlink="">
      <xdr:nvSpPr>
        <xdr:cNvPr id="798" name="テキスト ボックス 797"/>
        <xdr:cNvSpPr txBox="1"/>
      </xdr:nvSpPr>
      <xdr:spPr>
        <a:xfrm>
          <a:off x="20199428" y="999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137299</xdr:rowOff>
    </xdr:from>
    <xdr:to>
      <xdr:col>102</xdr:col>
      <xdr:colOff>114300</xdr:colOff>
      <xdr:row>57</xdr:row>
      <xdr:rowOff>139471</xdr:rowOff>
    </xdr:to>
    <xdr:cxnSp macro="">
      <xdr:nvCxnSpPr>
        <xdr:cNvPr id="799" name="直線コネクタ 798"/>
        <xdr:cNvCxnSpPr/>
      </xdr:nvCxnSpPr>
      <xdr:spPr>
        <a:xfrm flipV="1">
          <a:off x="18656300" y="9909949"/>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123342</xdr:rowOff>
    </xdr:from>
    <xdr:to>
      <xdr:col>102</xdr:col>
      <xdr:colOff>165100</xdr:colOff>
      <xdr:row>58</xdr:row>
      <xdr:rowOff>53492</xdr:rowOff>
    </xdr:to>
    <xdr:sp macro="" textlink="">
      <xdr:nvSpPr>
        <xdr:cNvPr id="800" name="フローチャート: 判断 799"/>
        <xdr:cNvSpPr/>
      </xdr:nvSpPr>
      <xdr:spPr>
        <a:xfrm>
          <a:off x="19494500" y="989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44619</xdr:rowOff>
    </xdr:from>
    <xdr:ext cx="469744" cy="259045"/>
    <xdr:sp macro="" textlink="">
      <xdr:nvSpPr>
        <xdr:cNvPr id="801" name="テキスト ボックス 800"/>
        <xdr:cNvSpPr txBox="1"/>
      </xdr:nvSpPr>
      <xdr:spPr>
        <a:xfrm>
          <a:off x="19310428" y="998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96101</xdr:rowOff>
    </xdr:from>
    <xdr:to>
      <xdr:col>98</xdr:col>
      <xdr:colOff>38100</xdr:colOff>
      <xdr:row>58</xdr:row>
      <xdr:rowOff>26251</xdr:rowOff>
    </xdr:to>
    <xdr:sp macro="" textlink="">
      <xdr:nvSpPr>
        <xdr:cNvPr id="802" name="フローチャート: 判断 801"/>
        <xdr:cNvSpPr/>
      </xdr:nvSpPr>
      <xdr:spPr>
        <a:xfrm>
          <a:off x="18605500" y="986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17378</xdr:rowOff>
    </xdr:from>
    <xdr:ext cx="469744" cy="259045"/>
    <xdr:sp macro="" textlink="">
      <xdr:nvSpPr>
        <xdr:cNvPr id="803" name="テキスト ボックス 802"/>
        <xdr:cNvSpPr txBox="1"/>
      </xdr:nvSpPr>
      <xdr:spPr>
        <a:xfrm>
          <a:off x="18421428" y="996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79261</xdr:rowOff>
    </xdr:from>
    <xdr:to>
      <xdr:col>116</xdr:col>
      <xdr:colOff>114300</xdr:colOff>
      <xdr:row>58</xdr:row>
      <xdr:rowOff>9411</xdr:rowOff>
    </xdr:to>
    <xdr:sp macro="" textlink="">
      <xdr:nvSpPr>
        <xdr:cNvPr id="809" name="楕円 808"/>
        <xdr:cNvSpPr/>
      </xdr:nvSpPr>
      <xdr:spPr>
        <a:xfrm>
          <a:off x="22110700" y="985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102138</xdr:rowOff>
    </xdr:from>
    <xdr:ext cx="469744" cy="259045"/>
    <xdr:sp macro="" textlink="">
      <xdr:nvSpPr>
        <xdr:cNvPr id="810" name="貸付金該当値テキスト"/>
        <xdr:cNvSpPr txBox="1"/>
      </xdr:nvSpPr>
      <xdr:spPr>
        <a:xfrm>
          <a:off x="22212300" y="970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81966</xdr:rowOff>
    </xdr:from>
    <xdr:to>
      <xdr:col>112</xdr:col>
      <xdr:colOff>38100</xdr:colOff>
      <xdr:row>58</xdr:row>
      <xdr:rowOff>12116</xdr:rowOff>
    </xdr:to>
    <xdr:sp macro="" textlink="">
      <xdr:nvSpPr>
        <xdr:cNvPr id="811" name="楕円 810"/>
        <xdr:cNvSpPr/>
      </xdr:nvSpPr>
      <xdr:spPr>
        <a:xfrm>
          <a:off x="21272500" y="985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28643</xdr:rowOff>
    </xdr:from>
    <xdr:ext cx="469744" cy="259045"/>
    <xdr:sp macro="" textlink="">
      <xdr:nvSpPr>
        <xdr:cNvPr id="812" name="テキスト ボックス 811"/>
        <xdr:cNvSpPr txBox="1"/>
      </xdr:nvSpPr>
      <xdr:spPr>
        <a:xfrm>
          <a:off x="21088428" y="962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86004</xdr:rowOff>
    </xdr:from>
    <xdr:to>
      <xdr:col>107</xdr:col>
      <xdr:colOff>101600</xdr:colOff>
      <xdr:row>58</xdr:row>
      <xdr:rowOff>16154</xdr:rowOff>
    </xdr:to>
    <xdr:sp macro="" textlink="">
      <xdr:nvSpPr>
        <xdr:cNvPr id="813" name="楕円 812"/>
        <xdr:cNvSpPr/>
      </xdr:nvSpPr>
      <xdr:spPr>
        <a:xfrm>
          <a:off x="20383500" y="985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32681</xdr:rowOff>
    </xdr:from>
    <xdr:ext cx="469744" cy="259045"/>
    <xdr:sp macro="" textlink="">
      <xdr:nvSpPr>
        <xdr:cNvPr id="814" name="テキスト ボックス 813"/>
        <xdr:cNvSpPr txBox="1"/>
      </xdr:nvSpPr>
      <xdr:spPr>
        <a:xfrm>
          <a:off x="20199428" y="963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86499</xdr:rowOff>
    </xdr:from>
    <xdr:to>
      <xdr:col>102</xdr:col>
      <xdr:colOff>165100</xdr:colOff>
      <xdr:row>58</xdr:row>
      <xdr:rowOff>16649</xdr:rowOff>
    </xdr:to>
    <xdr:sp macro="" textlink="">
      <xdr:nvSpPr>
        <xdr:cNvPr id="815" name="楕円 814"/>
        <xdr:cNvSpPr/>
      </xdr:nvSpPr>
      <xdr:spPr>
        <a:xfrm>
          <a:off x="19494500" y="985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33176</xdr:rowOff>
    </xdr:from>
    <xdr:ext cx="469744" cy="259045"/>
    <xdr:sp macro="" textlink="">
      <xdr:nvSpPr>
        <xdr:cNvPr id="816" name="テキスト ボックス 815"/>
        <xdr:cNvSpPr txBox="1"/>
      </xdr:nvSpPr>
      <xdr:spPr>
        <a:xfrm>
          <a:off x="19310428" y="963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88671</xdr:rowOff>
    </xdr:from>
    <xdr:to>
      <xdr:col>98</xdr:col>
      <xdr:colOff>38100</xdr:colOff>
      <xdr:row>58</xdr:row>
      <xdr:rowOff>18821</xdr:rowOff>
    </xdr:to>
    <xdr:sp macro="" textlink="">
      <xdr:nvSpPr>
        <xdr:cNvPr id="817" name="楕円 816"/>
        <xdr:cNvSpPr/>
      </xdr:nvSpPr>
      <xdr:spPr>
        <a:xfrm>
          <a:off x="18605500" y="986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35348</xdr:rowOff>
    </xdr:from>
    <xdr:ext cx="469744" cy="259045"/>
    <xdr:sp macro="" textlink="">
      <xdr:nvSpPr>
        <xdr:cNvPr id="818" name="テキスト ボックス 817"/>
        <xdr:cNvSpPr txBox="1"/>
      </xdr:nvSpPr>
      <xdr:spPr>
        <a:xfrm>
          <a:off x="18421428" y="9636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9" name="テキスト ボックス 82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0" name="直線コネクタ 829"/>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1" name="テキスト ボックス 830"/>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2" name="直線コネクタ 831"/>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3" name="テキスト ボックス 832"/>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4" name="直線コネクタ 833"/>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5" name="テキスト ボックス 834"/>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6" name="直線コネクタ 835"/>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7" name="テキスト ボックス 836"/>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8" name="直線コネクタ 837"/>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9" name="テキスト ボックス 838"/>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0" name="直線コネクタ 839"/>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1" name="テキスト ボックス 840"/>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3" name="テキスト ボックス 842"/>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43362</xdr:rowOff>
    </xdr:from>
    <xdr:to>
      <xdr:col>116</xdr:col>
      <xdr:colOff>62864</xdr:colOff>
      <xdr:row>78</xdr:row>
      <xdr:rowOff>120073</xdr:rowOff>
    </xdr:to>
    <xdr:cxnSp macro="">
      <xdr:nvCxnSpPr>
        <xdr:cNvPr id="845" name="直線コネクタ 844"/>
        <xdr:cNvCxnSpPr/>
      </xdr:nvCxnSpPr>
      <xdr:spPr>
        <a:xfrm flipV="1">
          <a:off x="22159595" y="12216312"/>
          <a:ext cx="1269" cy="1276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123900</xdr:rowOff>
    </xdr:from>
    <xdr:ext cx="534377" cy="259045"/>
    <xdr:sp macro="" textlink="">
      <xdr:nvSpPr>
        <xdr:cNvPr id="846" name="繰出金最小値テキスト"/>
        <xdr:cNvSpPr txBox="1"/>
      </xdr:nvSpPr>
      <xdr:spPr>
        <a:xfrm>
          <a:off x="22212300" y="1349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120073</xdr:rowOff>
    </xdr:from>
    <xdr:to>
      <xdr:col>116</xdr:col>
      <xdr:colOff>152400</xdr:colOff>
      <xdr:row>78</xdr:row>
      <xdr:rowOff>120073</xdr:rowOff>
    </xdr:to>
    <xdr:cxnSp macro="">
      <xdr:nvCxnSpPr>
        <xdr:cNvPr id="847" name="直線コネクタ 846"/>
        <xdr:cNvCxnSpPr/>
      </xdr:nvCxnSpPr>
      <xdr:spPr>
        <a:xfrm>
          <a:off x="22072600" y="13493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161489</xdr:rowOff>
    </xdr:from>
    <xdr:ext cx="534377" cy="259045"/>
    <xdr:sp macro="" textlink="">
      <xdr:nvSpPr>
        <xdr:cNvPr id="848" name="繰出金最大値テキスト"/>
        <xdr:cNvSpPr txBox="1"/>
      </xdr:nvSpPr>
      <xdr:spPr>
        <a:xfrm>
          <a:off x="22212300" y="1199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43362</xdr:rowOff>
    </xdr:from>
    <xdr:to>
      <xdr:col>116</xdr:col>
      <xdr:colOff>152400</xdr:colOff>
      <xdr:row>71</xdr:row>
      <xdr:rowOff>43362</xdr:rowOff>
    </xdr:to>
    <xdr:cxnSp macro="">
      <xdr:nvCxnSpPr>
        <xdr:cNvPr id="849" name="直線コネクタ 848"/>
        <xdr:cNvCxnSpPr/>
      </xdr:nvCxnSpPr>
      <xdr:spPr>
        <a:xfrm>
          <a:off x="22072600" y="1221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33630</xdr:rowOff>
    </xdr:from>
    <xdr:to>
      <xdr:col>116</xdr:col>
      <xdr:colOff>63500</xdr:colOff>
      <xdr:row>72</xdr:row>
      <xdr:rowOff>78239</xdr:rowOff>
    </xdr:to>
    <xdr:cxnSp macro="">
      <xdr:nvCxnSpPr>
        <xdr:cNvPr id="850" name="直線コネクタ 849"/>
        <xdr:cNvCxnSpPr/>
      </xdr:nvCxnSpPr>
      <xdr:spPr>
        <a:xfrm flipV="1">
          <a:off x="21323300" y="12378030"/>
          <a:ext cx="838200" cy="4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73891</xdr:rowOff>
    </xdr:from>
    <xdr:ext cx="534377" cy="259045"/>
    <xdr:sp macro="" textlink="">
      <xdr:nvSpPr>
        <xdr:cNvPr id="851" name="繰出金平均値テキスト"/>
        <xdr:cNvSpPr txBox="1"/>
      </xdr:nvSpPr>
      <xdr:spPr>
        <a:xfrm>
          <a:off x="22212300" y="127611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95464</xdr:rowOff>
    </xdr:from>
    <xdr:to>
      <xdr:col>116</xdr:col>
      <xdr:colOff>114300</xdr:colOff>
      <xdr:row>75</xdr:row>
      <xdr:rowOff>25614</xdr:rowOff>
    </xdr:to>
    <xdr:sp macro="" textlink="">
      <xdr:nvSpPr>
        <xdr:cNvPr id="852" name="フローチャート: 判断 851"/>
        <xdr:cNvSpPr/>
      </xdr:nvSpPr>
      <xdr:spPr>
        <a:xfrm>
          <a:off x="22110700" y="12782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78239</xdr:rowOff>
    </xdr:from>
    <xdr:to>
      <xdr:col>111</xdr:col>
      <xdr:colOff>177800</xdr:colOff>
      <xdr:row>73</xdr:row>
      <xdr:rowOff>41467</xdr:rowOff>
    </xdr:to>
    <xdr:cxnSp macro="">
      <xdr:nvCxnSpPr>
        <xdr:cNvPr id="853" name="直線コネクタ 852"/>
        <xdr:cNvCxnSpPr/>
      </xdr:nvCxnSpPr>
      <xdr:spPr>
        <a:xfrm flipV="1">
          <a:off x="20434300" y="12422639"/>
          <a:ext cx="889000" cy="134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79429</xdr:rowOff>
    </xdr:from>
    <xdr:to>
      <xdr:col>112</xdr:col>
      <xdr:colOff>38100</xdr:colOff>
      <xdr:row>74</xdr:row>
      <xdr:rowOff>9579</xdr:rowOff>
    </xdr:to>
    <xdr:sp macro="" textlink="">
      <xdr:nvSpPr>
        <xdr:cNvPr id="854" name="フローチャート: 判断 853"/>
        <xdr:cNvSpPr/>
      </xdr:nvSpPr>
      <xdr:spPr>
        <a:xfrm>
          <a:off x="21272500" y="12595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706</xdr:rowOff>
    </xdr:from>
    <xdr:ext cx="534377" cy="259045"/>
    <xdr:sp macro="" textlink="">
      <xdr:nvSpPr>
        <xdr:cNvPr id="855" name="テキスト ボックス 854"/>
        <xdr:cNvSpPr txBox="1"/>
      </xdr:nvSpPr>
      <xdr:spPr>
        <a:xfrm>
          <a:off x="21056111" y="1268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161907</xdr:rowOff>
    </xdr:from>
    <xdr:to>
      <xdr:col>107</xdr:col>
      <xdr:colOff>50800</xdr:colOff>
      <xdr:row>73</xdr:row>
      <xdr:rowOff>41467</xdr:rowOff>
    </xdr:to>
    <xdr:cxnSp macro="">
      <xdr:nvCxnSpPr>
        <xdr:cNvPr id="856" name="直線コネクタ 855"/>
        <xdr:cNvCxnSpPr/>
      </xdr:nvCxnSpPr>
      <xdr:spPr>
        <a:xfrm>
          <a:off x="19545300" y="12506307"/>
          <a:ext cx="889000" cy="5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36420</xdr:rowOff>
    </xdr:from>
    <xdr:to>
      <xdr:col>107</xdr:col>
      <xdr:colOff>101600</xdr:colOff>
      <xdr:row>73</xdr:row>
      <xdr:rowOff>138020</xdr:rowOff>
    </xdr:to>
    <xdr:sp macro="" textlink="">
      <xdr:nvSpPr>
        <xdr:cNvPr id="857" name="フローチャート: 判断 856"/>
        <xdr:cNvSpPr/>
      </xdr:nvSpPr>
      <xdr:spPr>
        <a:xfrm>
          <a:off x="20383500" y="1255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129147</xdr:rowOff>
    </xdr:from>
    <xdr:ext cx="534377" cy="259045"/>
    <xdr:sp macro="" textlink="">
      <xdr:nvSpPr>
        <xdr:cNvPr id="858" name="テキスト ボックス 857"/>
        <xdr:cNvSpPr txBox="1"/>
      </xdr:nvSpPr>
      <xdr:spPr>
        <a:xfrm>
          <a:off x="20167111" y="1264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161907</xdr:rowOff>
    </xdr:from>
    <xdr:to>
      <xdr:col>102</xdr:col>
      <xdr:colOff>114300</xdr:colOff>
      <xdr:row>73</xdr:row>
      <xdr:rowOff>62237</xdr:rowOff>
    </xdr:to>
    <xdr:cxnSp macro="">
      <xdr:nvCxnSpPr>
        <xdr:cNvPr id="859" name="直線コネクタ 858"/>
        <xdr:cNvCxnSpPr/>
      </xdr:nvCxnSpPr>
      <xdr:spPr>
        <a:xfrm flipV="1">
          <a:off x="18656300" y="12506307"/>
          <a:ext cx="889000" cy="7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25709</xdr:rowOff>
    </xdr:from>
    <xdr:to>
      <xdr:col>102</xdr:col>
      <xdr:colOff>165100</xdr:colOff>
      <xdr:row>73</xdr:row>
      <xdr:rowOff>127309</xdr:rowOff>
    </xdr:to>
    <xdr:sp macro="" textlink="">
      <xdr:nvSpPr>
        <xdr:cNvPr id="860" name="フローチャート: 判断 859"/>
        <xdr:cNvSpPr/>
      </xdr:nvSpPr>
      <xdr:spPr>
        <a:xfrm>
          <a:off x="19494500" y="1254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118436</xdr:rowOff>
    </xdr:from>
    <xdr:ext cx="534377" cy="259045"/>
    <xdr:sp macro="" textlink="">
      <xdr:nvSpPr>
        <xdr:cNvPr id="861" name="テキスト ボックス 860"/>
        <xdr:cNvSpPr txBox="1"/>
      </xdr:nvSpPr>
      <xdr:spPr>
        <a:xfrm>
          <a:off x="19278111" y="1263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1608</xdr:rowOff>
    </xdr:from>
    <xdr:to>
      <xdr:col>98</xdr:col>
      <xdr:colOff>38100</xdr:colOff>
      <xdr:row>73</xdr:row>
      <xdr:rowOff>103208</xdr:rowOff>
    </xdr:to>
    <xdr:sp macro="" textlink="">
      <xdr:nvSpPr>
        <xdr:cNvPr id="862" name="フローチャート: 判断 861"/>
        <xdr:cNvSpPr/>
      </xdr:nvSpPr>
      <xdr:spPr>
        <a:xfrm>
          <a:off x="18605500" y="1251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119735</xdr:rowOff>
    </xdr:from>
    <xdr:ext cx="534377" cy="259045"/>
    <xdr:sp macro="" textlink="">
      <xdr:nvSpPr>
        <xdr:cNvPr id="863" name="テキスト ボックス 862"/>
        <xdr:cNvSpPr txBox="1"/>
      </xdr:nvSpPr>
      <xdr:spPr>
        <a:xfrm>
          <a:off x="18389111" y="1229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154280</xdr:rowOff>
    </xdr:from>
    <xdr:to>
      <xdr:col>116</xdr:col>
      <xdr:colOff>114300</xdr:colOff>
      <xdr:row>72</xdr:row>
      <xdr:rowOff>84430</xdr:rowOff>
    </xdr:to>
    <xdr:sp macro="" textlink="">
      <xdr:nvSpPr>
        <xdr:cNvPr id="869" name="楕円 868"/>
        <xdr:cNvSpPr/>
      </xdr:nvSpPr>
      <xdr:spPr>
        <a:xfrm>
          <a:off x="22110700" y="1232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5707</xdr:rowOff>
    </xdr:from>
    <xdr:ext cx="534377" cy="259045"/>
    <xdr:sp macro="" textlink="">
      <xdr:nvSpPr>
        <xdr:cNvPr id="870" name="繰出金該当値テキスト"/>
        <xdr:cNvSpPr txBox="1"/>
      </xdr:nvSpPr>
      <xdr:spPr>
        <a:xfrm>
          <a:off x="22212300" y="1217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27439</xdr:rowOff>
    </xdr:from>
    <xdr:to>
      <xdr:col>112</xdr:col>
      <xdr:colOff>38100</xdr:colOff>
      <xdr:row>72</xdr:row>
      <xdr:rowOff>129039</xdr:rowOff>
    </xdr:to>
    <xdr:sp macro="" textlink="">
      <xdr:nvSpPr>
        <xdr:cNvPr id="871" name="楕円 870"/>
        <xdr:cNvSpPr/>
      </xdr:nvSpPr>
      <xdr:spPr>
        <a:xfrm>
          <a:off x="21272500" y="1237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145566</xdr:rowOff>
    </xdr:from>
    <xdr:ext cx="534377" cy="259045"/>
    <xdr:sp macro="" textlink="">
      <xdr:nvSpPr>
        <xdr:cNvPr id="872" name="テキスト ボックス 871"/>
        <xdr:cNvSpPr txBox="1"/>
      </xdr:nvSpPr>
      <xdr:spPr>
        <a:xfrm>
          <a:off x="21056111" y="1214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162117</xdr:rowOff>
    </xdr:from>
    <xdr:to>
      <xdr:col>107</xdr:col>
      <xdr:colOff>101600</xdr:colOff>
      <xdr:row>73</xdr:row>
      <xdr:rowOff>92267</xdr:rowOff>
    </xdr:to>
    <xdr:sp macro="" textlink="">
      <xdr:nvSpPr>
        <xdr:cNvPr id="873" name="楕円 872"/>
        <xdr:cNvSpPr/>
      </xdr:nvSpPr>
      <xdr:spPr>
        <a:xfrm>
          <a:off x="20383500" y="1250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108794</xdr:rowOff>
    </xdr:from>
    <xdr:ext cx="534377" cy="259045"/>
    <xdr:sp macro="" textlink="">
      <xdr:nvSpPr>
        <xdr:cNvPr id="874" name="テキスト ボックス 873"/>
        <xdr:cNvSpPr txBox="1"/>
      </xdr:nvSpPr>
      <xdr:spPr>
        <a:xfrm>
          <a:off x="20167111" y="1228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111107</xdr:rowOff>
    </xdr:from>
    <xdr:to>
      <xdr:col>102</xdr:col>
      <xdr:colOff>165100</xdr:colOff>
      <xdr:row>73</xdr:row>
      <xdr:rowOff>41257</xdr:rowOff>
    </xdr:to>
    <xdr:sp macro="" textlink="">
      <xdr:nvSpPr>
        <xdr:cNvPr id="875" name="楕円 874"/>
        <xdr:cNvSpPr/>
      </xdr:nvSpPr>
      <xdr:spPr>
        <a:xfrm>
          <a:off x="19494500" y="1245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57784</xdr:rowOff>
    </xdr:from>
    <xdr:ext cx="534377" cy="259045"/>
    <xdr:sp macro="" textlink="">
      <xdr:nvSpPr>
        <xdr:cNvPr id="876" name="テキスト ボックス 875"/>
        <xdr:cNvSpPr txBox="1"/>
      </xdr:nvSpPr>
      <xdr:spPr>
        <a:xfrm>
          <a:off x="19278111" y="1223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11437</xdr:rowOff>
    </xdr:from>
    <xdr:to>
      <xdr:col>98</xdr:col>
      <xdr:colOff>38100</xdr:colOff>
      <xdr:row>73</xdr:row>
      <xdr:rowOff>113037</xdr:rowOff>
    </xdr:to>
    <xdr:sp macro="" textlink="">
      <xdr:nvSpPr>
        <xdr:cNvPr id="877" name="楕円 876"/>
        <xdr:cNvSpPr/>
      </xdr:nvSpPr>
      <xdr:spPr>
        <a:xfrm>
          <a:off x="18605500" y="1252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104164</xdr:rowOff>
    </xdr:from>
    <xdr:ext cx="534377" cy="259045"/>
    <xdr:sp macro="" textlink="">
      <xdr:nvSpPr>
        <xdr:cNvPr id="878" name="テキスト ボックス 877"/>
        <xdr:cNvSpPr txBox="1"/>
      </xdr:nvSpPr>
      <xdr:spPr>
        <a:xfrm>
          <a:off x="18389111" y="1262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人件費は、住民１人当たり</a:t>
          </a:r>
          <a:r>
            <a:rPr kumimoji="1" lang="en-US" altLang="ja-JP" sz="1300">
              <a:latin typeface="ＭＳ Ｐゴシック" panose="020B0600070205080204" pitchFamily="50" charset="-128"/>
              <a:ea typeface="ＭＳ Ｐゴシック" panose="020B0600070205080204" pitchFamily="50" charset="-128"/>
            </a:rPr>
            <a:t>91,208</a:t>
          </a:r>
          <a:r>
            <a:rPr kumimoji="1" lang="ja-JP" altLang="en-US" sz="1300">
              <a:latin typeface="ＭＳ Ｐゴシック" panose="020B0600070205080204" pitchFamily="50" charset="-128"/>
              <a:ea typeface="ＭＳ Ｐゴシック" panose="020B0600070205080204" pitchFamily="50" charset="-128"/>
            </a:rPr>
            <a:t>円となっており、消防・高等学校等の直営実施が影響し、類似団体と比較して住民１人当たりのコストが高い状況となっている。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維持補修費は、住民１人当たり</a:t>
          </a:r>
          <a:r>
            <a:rPr kumimoji="1" lang="en-US" altLang="ja-JP" sz="1300">
              <a:latin typeface="ＭＳ Ｐゴシック" panose="020B0600070205080204" pitchFamily="50" charset="-128"/>
              <a:ea typeface="ＭＳ Ｐゴシック" panose="020B0600070205080204" pitchFamily="50" charset="-128"/>
            </a:rPr>
            <a:t>5,225</a:t>
          </a:r>
          <a:r>
            <a:rPr kumimoji="1" lang="ja-JP" altLang="en-US" sz="1300">
              <a:latin typeface="ＭＳ Ｐゴシック" panose="020B0600070205080204" pitchFamily="50" charset="-128"/>
              <a:ea typeface="ＭＳ Ｐゴシック" panose="020B0600070205080204" pitchFamily="50" charset="-128"/>
            </a:rPr>
            <a:t>円となっており、老朽化している公共施設が多いことが要因と考えられる。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年度から３年連続で類似団体平均を上回っていることから、将来に向けて基金への積立が進んでいる状況である。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今後とも引き続き、施設の統廃合や事務事業の見直し、それに伴う人員配置の適正化を行う等、効率的な事業執行に努める。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57,921
57,205
103.58
33,045,877
31,294,346
1,520,926
15,376,760
20,729,109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44602</xdr:rowOff>
    </xdr:from>
    <xdr:to>
      <xdr:col>24</xdr:col>
      <xdr:colOff>62865</xdr:colOff>
      <xdr:row>38</xdr:row>
      <xdr:rowOff>140615</xdr:rowOff>
    </xdr:to>
    <xdr:cxnSp macro="">
      <xdr:nvCxnSpPr>
        <xdr:cNvPr id="54" name="直線コネクタ 53"/>
        <xdr:cNvCxnSpPr/>
      </xdr:nvCxnSpPr>
      <xdr:spPr>
        <a:xfrm flipV="1">
          <a:off x="4633595" y="5531002"/>
          <a:ext cx="1270" cy="112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144442</xdr:rowOff>
    </xdr:from>
    <xdr:ext cx="469744" cy="259045"/>
    <xdr:sp macro="" textlink="">
      <xdr:nvSpPr>
        <xdr:cNvPr id="55" name="議会費最小値テキスト"/>
        <xdr:cNvSpPr txBox="1"/>
      </xdr:nvSpPr>
      <xdr:spPr>
        <a:xfrm>
          <a:off x="4686300" y="665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140615</xdr:rowOff>
    </xdr:from>
    <xdr:to>
      <xdr:col>24</xdr:col>
      <xdr:colOff>152400</xdr:colOff>
      <xdr:row>38</xdr:row>
      <xdr:rowOff>140615</xdr:rowOff>
    </xdr:to>
    <xdr:cxnSp macro="">
      <xdr:nvCxnSpPr>
        <xdr:cNvPr id="56" name="直線コネクタ 55"/>
        <xdr:cNvCxnSpPr/>
      </xdr:nvCxnSpPr>
      <xdr:spPr>
        <a:xfrm>
          <a:off x="4546600" y="6655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162729</xdr:rowOff>
    </xdr:from>
    <xdr:ext cx="469744" cy="259045"/>
    <xdr:sp macro="" textlink="">
      <xdr:nvSpPr>
        <xdr:cNvPr id="57" name="議会費最大値テキスト"/>
        <xdr:cNvSpPr txBox="1"/>
      </xdr:nvSpPr>
      <xdr:spPr>
        <a:xfrm>
          <a:off x="4686300" y="530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44602</xdr:rowOff>
    </xdr:from>
    <xdr:to>
      <xdr:col>24</xdr:col>
      <xdr:colOff>152400</xdr:colOff>
      <xdr:row>32</xdr:row>
      <xdr:rowOff>44602</xdr:rowOff>
    </xdr:to>
    <xdr:cxnSp macro="">
      <xdr:nvCxnSpPr>
        <xdr:cNvPr id="58" name="直線コネクタ 57"/>
        <xdr:cNvCxnSpPr/>
      </xdr:nvCxnSpPr>
      <xdr:spPr>
        <a:xfrm>
          <a:off x="4546600" y="553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92608</xdr:rowOff>
    </xdr:from>
    <xdr:to>
      <xdr:col>24</xdr:col>
      <xdr:colOff>63500</xdr:colOff>
      <xdr:row>32</xdr:row>
      <xdr:rowOff>103124</xdr:rowOff>
    </xdr:to>
    <xdr:cxnSp macro="">
      <xdr:nvCxnSpPr>
        <xdr:cNvPr id="59" name="直線コネクタ 58"/>
        <xdr:cNvCxnSpPr/>
      </xdr:nvCxnSpPr>
      <xdr:spPr>
        <a:xfrm flipV="1">
          <a:off x="3797300" y="5579008"/>
          <a:ext cx="8382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54068</xdr:rowOff>
    </xdr:from>
    <xdr:ext cx="469744" cy="259045"/>
    <xdr:sp macro="" textlink="">
      <xdr:nvSpPr>
        <xdr:cNvPr id="60" name="議会費平均値テキスト"/>
        <xdr:cNvSpPr txBox="1"/>
      </xdr:nvSpPr>
      <xdr:spPr>
        <a:xfrm>
          <a:off x="4686300" y="60548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75641</xdr:rowOff>
    </xdr:from>
    <xdr:to>
      <xdr:col>24</xdr:col>
      <xdr:colOff>114300</xdr:colOff>
      <xdr:row>36</xdr:row>
      <xdr:rowOff>5791</xdr:rowOff>
    </xdr:to>
    <xdr:sp macro="" textlink="">
      <xdr:nvSpPr>
        <xdr:cNvPr id="61" name="フローチャート: 判断 60"/>
        <xdr:cNvSpPr/>
      </xdr:nvSpPr>
      <xdr:spPr>
        <a:xfrm>
          <a:off x="45847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24028</xdr:rowOff>
    </xdr:from>
    <xdr:to>
      <xdr:col>19</xdr:col>
      <xdr:colOff>177800</xdr:colOff>
      <xdr:row>32</xdr:row>
      <xdr:rowOff>103124</xdr:rowOff>
    </xdr:to>
    <xdr:cxnSp macro="">
      <xdr:nvCxnSpPr>
        <xdr:cNvPr id="62" name="直線コネクタ 61"/>
        <xdr:cNvCxnSpPr/>
      </xdr:nvCxnSpPr>
      <xdr:spPr>
        <a:xfrm>
          <a:off x="2908300" y="5510428"/>
          <a:ext cx="889000" cy="7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169367</xdr:rowOff>
    </xdr:from>
    <xdr:to>
      <xdr:col>20</xdr:col>
      <xdr:colOff>38100</xdr:colOff>
      <xdr:row>35</xdr:row>
      <xdr:rowOff>99517</xdr:rowOff>
    </xdr:to>
    <xdr:sp macro="" textlink="">
      <xdr:nvSpPr>
        <xdr:cNvPr id="63" name="フローチャート: 判断 62"/>
        <xdr:cNvSpPr/>
      </xdr:nvSpPr>
      <xdr:spPr>
        <a:xfrm>
          <a:off x="3746500" y="5998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90644</xdr:rowOff>
    </xdr:from>
    <xdr:ext cx="469744" cy="259045"/>
    <xdr:sp macro="" textlink="">
      <xdr:nvSpPr>
        <xdr:cNvPr id="64" name="テキスト ボックス 63"/>
        <xdr:cNvSpPr txBox="1"/>
      </xdr:nvSpPr>
      <xdr:spPr>
        <a:xfrm>
          <a:off x="3562428" y="609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24028</xdr:rowOff>
    </xdr:from>
    <xdr:to>
      <xdr:col>15</xdr:col>
      <xdr:colOff>50800</xdr:colOff>
      <xdr:row>32</xdr:row>
      <xdr:rowOff>30429</xdr:rowOff>
    </xdr:to>
    <xdr:cxnSp macro="">
      <xdr:nvCxnSpPr>
        <xdr:cNvPr id="65" name="直線コネクタ 64"/>
        <xdr:cNvCxnSpPr/>
      </xdr:nvCxnSpPr>
      <xdr:spPr>
        <a:xfrm flipV="1">
          <a:off x="2019300" y="5510428"/>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167996</xdr:rowOff>
    </xdr:from>
    <xdr:to>
      <xdr:col>15</xdr:col>
      <xdr:colOff>101600</xdr:colOff>
      <xdr:row>35</xdr:row>
      <xdr:rowOff>98146</xdr:rowOff>
    </xdr:to>
    <xdr:sp macro="" textlink="">
      <xdr:nvSpPr>
        <xdr:cNvPr id="66" name="フローチャート: 判断 65"/>
        <xdr:cNvSpPr/>
      </xdr:nvSpPr>
      <xdr:spPr>
        <a:xfrm>
          <a:off x="2857500" y="599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89273</xdr:rowOff>
    </xdr:from>
    <xdr:ext cx="469744" cy="259045"/>
    <xdr:sp macro="" textlink="">
      <xdr:nvSpPr>
        <xdr:cNvPr id="67" name="テキスト ボックス 66"/>
        <xdr:cNvSpPr txBox="1"/>
      </xdr:nvSpPr>
      <xdr:spPr>
        <a:xfrm>
          <a:off x="2673428" y="609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30429</xdr:rowOff>
    </xdr:from>
    <xdr:to>
      <xdr:col>10</xdr:col>
      <xdr:colOff>114300</xdr:colOff>
      <xdr:row>32</xdr:row>
      <xdr:rowOff>45060</xdr:rowOff>
    </xdr:to>
    <xdr:cxnSp macro="">
      <xdr:nvCxnSpPr>
        <xdr:cNvPr id="68" name="直線コネクタ 67"/>
        <xdr:cNvCxnSpPr/>
      </xdr:nvCxnSpPr>
      <xdr:spPr>
        <a:xfrm flipV="1">
          <a:off x="1130300" y="5516829"/>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2946</xdr:rowOff>
    </xdr:from>
    <xdr:to>
      <xdr:col>10</xdr:col>
      <xdr:colOff>165100</xdr:colOff>
      <xdr:row>35</xdr:row>
      <xdr:rowOff>104546</xdr:rowOff>
    </xdr:to>
    <xdr:sp macro="" textlink="">
      <xdr:nvSpPr>
        <xdr:cNvPr id="69" name="フローチャート: 判断 68"/>
        <xdr:cNvSpPr/>
      </xdr:nvSpPr>
      <xdr:spPr>
        <a:xfrm>
          <a:off x="1968500" y="600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95673</xdr:rowOff>
    </xdr:from>
    <xdr:ext cx="469744" cy="259045"/>
    <xdr:sp macro="" textlink="">
      <xdr:nvSpPr>
        <xdr:cNvPr id="70" name="テキスト ボックス 69"/>
        <xdr:cNvSpPr txBox="1"/>
      </xdr:nvSpPr>
      <xdr:spPr>
        <a:xfrm>
          <a:off x="1784428" y="6096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113589</xdr:rowOff>
    </xdr:from>
    <xdr:to>
      <xdr:col>6</xdr:col>
      <xdr:colOff>38100</xdr:colOff>
      <xdr:row>35</xdr:row>
      <xdr:rowOff>43739</xdr:rowOff>
    </xdr:to>
    <xdr:sp macro="" textlink="">
      <xdr:nvSpPr>
        <xdr:cNvPr id="71" name="フローチャート: 判断 70"/>
        <xdr:cNvSpPr/>
      </xdr:nvSpPr>
      <xdr:spPr>
        <a:xfrm>
          <a:off x="1079500" y="59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34866</xdr:rowOff>
    </xdr:from>
    <xdr:ext cx="469744" cy="259045"/>
    <xdr:sp macro="" textlink="">
      <xdr:nvSpPr>
        <xdr:cNvPr id="72" name="テキスト ボックス 71"/>
        <xdr:cNvSpPr txBox="1"/>
      </xdr:nvSpPr>
      <xdr:spPr>
        <a:xfrm>
          <a:off x="895428" y="603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41808</xdr:rowOff>
    </xdr:from>
    <xdr:to>
      <xdr:col>24</xdr:col>
      <xdr:colOff>114300</xdr:colOff>
      <xdr:row>32</xdr:row>
      <xdr:rowOff>143408</xdr:rowOff>
    </xdr:to>
    <xdr:sp macro="" textlink="">
      <xdr:nvSpPr>
        <xdr:cNvPr id="78" name="楕円 77"/>
        <xdr:cNvSpPr/>
      </xdr:nvSpPr>
      <xdr:spPr>
        <a:xfrm>
          <a:off x="4584700" y="552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128185</xdr:rowOff>
    </xdr:from>
    <xdr:ext cx="469744" cy="259045"/>
    <xdr:sp macro="" textlink="">
      <xdr:nvSpPr>
        <xdr:cNvPr id="79" name="議会費該当値テキスト"/>
        <xdr:cNvSpPr txBox="1"/>
      </xdr:nvSpPr>
      <xdr:spPr>
        <a:xfrm>
          <a:off x="4686300" y="544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52324</xdr:rowOff>
    </xdr:from>
    <xdr:to>
      <xdr:col>20</xdr:col>
      <xdr:colOff>38100</xdr:colOff>
      <xdr:row>32</xdr:row>
      <xdr:rowOff>153924</xdr:rowOff>
    </xdr:to>
    <xdr:sp macro="" textlink="">
      <xdr:nvSpPr>
        <xdr:cNvPr id="80" name="楕円 79"/>
        <xdr:cNvSpPr/>
      </xdr:nvSpPr>
      <xdr:spPr>
        <a:xfrm>
          <a:off x="3746500" y="553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170451</xdr:rowOff>
    </xdr:from>
    <xdr:ext cx="469744" cy="259045"/>
    <xdr:sp macro="" textlink="">
      <xdr:nvSpPr>
        <xdr:cNvPr id="81" name="テキスト ボックス 80"/>
        <xdr:cNvSpPr txBox="1"/>
      </xdr:nvSpPr>
      <xdr:spPr>
        <a:xfrm>
          <a:off x="3562428" y="531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144678</xdr:rowOff>
    </xdr:from>
    <xdr:to>
      <xdr:col>15</xdr:col>
      <xdr:colOff>101600</xdr:colOff>
      <xdr:row>32</xdr:row>
      <xdr:rowOff>74828</xdr:rowOff>
    </xdr:to>
    <xdr:sp macro="" textlink="">
      <xdr:nvSpPr>
        <xdr:cNvPr id="82" name="楕円 81"/>
        <xdr:cNvSpPr/>
      </xdr:nvSpPr>
      <xdr:spPr>
        <a:xfrm>
          <a:off x="2857500" y="545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91355</xdr:rowOff>
    </xdr:from>
    <xdr:ext cx="469744" cy="259045"/>
    <xdr:sp macro="" textlink="">
      <xdr:nvSpPr>
        <xdr:cNvPr id="83" name="テキスト ボックス 82"/>
        <xdr:cNvSpPr txBox="1"/>
      </xdr:nvSpPr>
      <xdr:spPr>
        <a:xfrm>
          <a:off x="2673428" y="52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151079</xdr:rowOff>
    </xdr:from>
    <xdr:to>
      <xdr:col>10</xdr:col>
      <xdr:colOff>165100</xdr:colOff>
      <xdr:row>32</xdr:row>
      <xdr:rowOff>81229</xdr:rowOff>
    </xdr:to>
    <xdr:sp macro="" textlink="">
      <xdr:nvSpPr>
        <xdr:cNvPr id="84" name="楕円 83"/>
        <xdr:cNvSpPr/>
      </xdr:nvSpPr>
      <xdr:spPr>
        <a:xfrm>
          <a:off x="1968500" y="546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97756</xdr:rowOff>
    </xdr:from>
    <xdr:ext cx="469744" cy="259045"/>
    <xdr:sp macro="" textlink="">
      <xdr:nvSpPr>
        <xdr:cNvPr id="85" name="テキスト ボックス 84"/>
        <xdr:cNvSpPr txBox="1"/>
      </xdr:nvSpPr>
      <xdr:spPr>
        <a:xfrm>
          <a:off x="1784428" y="5241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165710</xdr:rowOff>
    </xdr:from>
    <xdr:to>
      <xdr:col>6</xdr:col>
      <xdr:colOff>38100</xdr:colOff>
      <xdr:row>32</xdr:row>
      <xdr:rowOff>95860</xdr:rowOff>
    </xdr:to>
    <xdr:sp macro="" textlink="">
      <xdr:nvSpPr>
        <xdr:cNvPr id="86" name="楕円 85"/>
        <xdr:cNvSpPr/>
      </xdr:nvSpPr>
      <xdr:spPr>
        <a:xfrm>
          <a:off x="1079500" y="548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112387</xdr:rowOff>
    </xdr:from>
    <xdr:ext cx="469744" cy="259045"/>
    <xdr:sp macro="" textlink="">
      <xdr:nvSpPr>
        <xdr:cNvPr id="87" name="テキスト ボックス 86"/>
        <xdr:cNvSpPr txBox="1"/>
      </xdr:nvSpPr>
      <xdr:spPr>
        <a:xfrm>
          <a:off x="895428" y="5255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158716</xdr:rowOff>
    </xdr:from>
    <xdr:to>
      <xdr:col>24</xdr:col>
      <xdr:colOff>62865</xdr:colOff>
      <xdr:row>56</xdr:row>
      <xdr:rowOff>48268</xdr:rowOff>
    </xdr:to>
    <xdr:cxnSp macro="">
      <xdr:nvCxnSpPr>
        <xdr:cNvPr id="111" name="直線コネクタ 110"/>
        <xdr:cNvCxnSpPr/>
      </xdr:nvCxnSpPr>
      <xdr:spPr>
        <a:xfrm flipV="1">
          <a:off x="4633595" y="8902666"/>
          <a:ext cx="1270" cy="746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52095</xdr:rowOff>
    </xdr:from>
    <xdr:ext cx="599010" cy="259045"/>
    <xdr:sp macro="" textlink="">
      <xdr:nvSpPr>
        <xdr:cNvPr id="112" name="総務費最小値テキスト"/>
        <xdr:cNvSpPr txBox="1"/>
      </xdr:nvSpPr>
      <xdr:spPr>
        <a:xfrm>
          <a:off x="4686300" y="965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48268</xdr:rowOff>
    </xdr:from>
    <xdr:to>
      <xdr:col>24</xdr:col>
      <xdr:colOff>152400</xdr:colOff>
      <xdr:row>56</xdr:row>
      <xdr:rowOff>48268</xdr:rowOff>
    </xdr:to>
    <xdr:cxnSp macro="">
      <xdr:nvCxnSpPr>
        <xdr:cNvPr id="113" name="直線コネクタ 112"/>
        <xdr:cNvCxnSpPr/>
      </xdr:nvCxnSpPr>
      <xdr:spPr>
        <a:xfrm>
          <a:off x="4546600" y="9649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105393</xdr:rowOff>
    </xdr:from>
    <xdr:ext cx="599010" cy="259045"/>
    <xdr:sp macro="" textlink="">
      <xdr:nvSpPr>
        <xdr:cNvPr id="114" name="総務費最大値テキスト"/>
        <xdr:cNvSpPr txBox="1"/>
      </xdr:nvSpPr>
      <xdr:spPr>
        <a:xfrm>
          <a:off x="4686300" y="867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158716</xdr:rowOff>
    </xdr:from>
    <xdr:to>
      <xdr:col>24</xdr:col>
      <xdr:colOff>152400</xdr:colOff>
      <xdr:row>51</xdr:row>
      <xdr:rowOff>158716</xdr:rowOff>
    </xdr:to>
    <xdr:cxnSp macro="">
      <xdr:nvCxnSpPr>
        <xdr:cNvPr id="115" name="直線コネクタ 114"/>
        <xdr:cNvCxnSpPr/>
      </xdr:nvCxnSpPr>
      <xdr:spPr>
        <a:xfrm>
          <a:off x="4546600" y="890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142139</xdr:rowOff>
    </xdr:from>
    <xdr:to>
      <xdr:col>24</xdr:col>
      <xdr:colOff>63500</xdr:colOff>
      <xdr:row>58</xdr:row>
      <xdr:rowOff>28806</xdr:rowOff>
    </xdr:to>
    <xdr:cxnSp macro="">
      <xdr:nvCxnSpPr>
        <xdr:cNvPr id="116" name="直線コネクタ 115"/>
        <xdr:cNvCxnSpPr/>
      </xdr:nvCxnSpPr>
      <xdr:spPr>
        <a:xfrm flipV="1">
          <a:off x="3797300" y="9571889"/>
          <a:ext cx="838200" cy="40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65021</xdr:rowOff>
    </xdr:from>
    <xdr:ext cx="599010" cy="259045"/>
    <xdr:sp macro="" textlink="">
      <xdr:nvSpPr>
        <xdr:cNvPr id="117" name="総務費平均値テキスト"/>
        <xdr:cNvSpPr txBox="1"/>
      </xdr:nvSpPr>
      <xdr:spPr>
        <a:xfrm>
          <a:off x="4686300" y="93233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42144</xdr:rowOff>
    </xdr:from>
    <xdr:to>
      <xdr:col>24</xdr:col>
      <xdr:colOff>114300</xdr:colOff>
      <xdr:row>55</xdr:row>
      <xdr:rowOff>143744</xdr:rowOff>
    </xdr:to>
    <xdr:sp macro="" textlink="">
      <xdr:nvSpPr>
        <xdr:cNvPr id="118" name="フローチャート: 判断 117"/>
        <xdr:cNvSpPr/>
      </xdr:nvSpPr>
      <xdr:spPr>
        <a:xfrm>
          <a:off x="4584700" y="9471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28806</xdr:rowOff>
    </xdr:from>
    <xdr:to>
      <xdr:col>19</xdr:col>
      <xdr:colOff>177800</xdr:colOff>
      <xdr:row>58</xdr:row>
      <xdr:rowOff>31077</xdr:rowOff>
    </xdr:to>
    <xdr:cxnSp macro="">
      <xdr:nvCxnSpPr>
        <xdr:cNvPr id="119" name="直線コネクタ 118"/>
        <xdr:cNvCxnSpPr/>
      </xdr:nvCxnSpPr>
      <xdr:spPr>
        <a:xfrm flipV="1">
          <a:off x="2908300" y="9972906"/>
          <a:ext cx="889000" cy="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102677</xdr:rowOff>
    </xdr:from>
    <xdr:to>
      <xdr:col>20</xdr:col>
      <xdr:colOff>38100</xdr:colOff>
      <xdr:row>58</xdr:row>
      <xdr:rowOff>32827</xdr:rowOff>
    </xdr:to>
    <xdr:sp macro="" textlink="">
      <xdr:nvSpPr>
        <xdr:cNvPr id="120" name="フローチャート: 判断 119"/>
        <xdr:cNvSpPr/>
      </xdr:nvSpPr>
      <xdr:spPr>
        <a:xfrm>
          <a:off x="3746500" y="9875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49354</xdr:rowOff>
    </xdr:from>
    <xdr:ext cx="534377" cy="259045"/>
    <xdr:sp macro="" textlink="">
      <xdr:nvSpPr>
        <xdr:cNvPr id="121" name="テキスト ボックス 120"/>
        <xdr:cNvSpPr txBox="1"/>
      </xdr:nvSpPr>
      <xdr:spPr>
        <a:xfrm>
          <a:off x="3530111" y="965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31077</xdr:rowOff>
    </xdr:from>
    <xdr:to>
      <xdr:col>15</xdr:col>
      <xdr:colOff>50800</xdr:colOff>
      <xdr:row>58</xdr:row>
      <xdr:rowOff>67035</xdr:rowOff>
    </xdr:to>
    <xdr:cxnSp macro="">
      <xdr:nvCxnSpPr>
        <xdr:cNvPr id="122" name="直線コネクタ 121"/>
        <xdr:cNvCxnSpPr/>
      </xdr:nvCxnSpPr>
      <xdr:spPr>
        <a:xfrm flipV="1">
          <a:off x="2019300" y="9975177"/>
          <a:ext cx="889000" cy="35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108003</xdr:rowOff>
    </xdr:from>
    <xdr:to>
      <xdr:col>15</xdr:col>
      <xdr:colOff>101600</xdr:colOff>
      <xdr:row>58</xdr:row>
      <xdr:rowOff>38153</xdr:rowOff>
    </xdr:to>
    <xdr:sp macro="" textlink="">
      <xdr:nvSpPr>
        <xdr:cNvPr id="123" name="フローチャート: 判断 122"/>
        <xdr:cNvSpPr/>
      </xdr:nvSpPr>
      <xdr:spPr>
        <a:xfrm>
          <a:off x="2857500" y="9880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54680</xdr:rowOff>
    </xdr:from>
    <xdr:ext cx="534377" cy="259045"/>
    <xdr:sp macro="" textlink="">
      <xdr:nvSpPr>
        <xdr:cNvPr id="124" name="テキスト ボックス 123"/>
        <xdr:cNvSpPr txBox="1"/>
      </xdr:nvSpPr>
      <xdr:spPr>
        <a:xfrm>
          <a:off x="2641111" y="965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67035</xdr:rowOff>
    </xdr:from>
    <xdr:to>
      <xdr:col>10</xdr:col>
      <xdr:colOff>114300</xdr:colOff>
      <xdr:row>58</xdr:row>
      <xdr:rowOff>76462</xdr:rowOff>
    </xdr:to>
    <xdr:cxnSp macro="">
      <xdr:nvCxnSpPr>
        <xdr:cNvPr id="125" name="直線コネクタ 124"/>
        <xdr:cNvCxnSpPr/>
      </xdr:nvCxnSpPr>
      <xdr:spPr>
        <a:xfrm flipV="1">
          <a:off x="1130300" y="10011135"/>
          <a:ext cx="889000" cy="9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128920</xdr:rowOff>
    </xdr:from>
    <xdr:to>
      <xdr:col>10</xdr:col>
      <xdr:colOff>165100</xdr:colOff>
      <xdr:row>58</xdr:row>
      <xdr:rowOff>59070</xdr:rowOff>
    </xdr:to>
    <xdr:sp macro="" textlink="">
      <xdr:nvSpPr>
        <xdr:cNvPr id="126" name="フローチャート: 判断 125"/>
        <xdr:cNvSpPr/>
      </xdr:nvSpPr>
      <xdr:spPr>
        <a:xfrm>
          <a:off x="1968500" y="990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75597</xdr:rowOff>
    </xdr:from>
    <xdr:ext cx="534377" cy="259045"/>
    <xdr:sp macro="" textlink="">
      <xdr:nvSpPr>
        <xdr:cNvPr id="127" name="テキスト ボックス 126"/>
        <xdr:cNvSpPr txBox="1"/>
      </xdr:nvSpPr>
      <xdr:spPr>
        <a:xfrm>
          <a:off x="1752111" y="967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106735</xdr:rowOff>
    </xdr:from>
    <xdr:to>
      <xdr:col>6</xdr:col>
      <xdr:colOff>38100</xdr:colOff>
      <xdr:row>58</xdr:row>
      <xdr:rowOff>36885</xdr:rowOff>
    </xdr:to>
    <xdr:sp macro="" textlink="">
      <xdr:nvSpPr>
        <xdr:cNvPr id="128" name="フローチャート: 判断 127"/>
        <xdr:cNvSpPr/>
      </xdr:nvSpPr>
      <xdr:spPr>
        <a:xfrm>
          <a:off x="1079500" y="987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53412</xdr:rowOff>
    </xdr:from>
    <xdr:ext cx="534377" cy="259045"/>
    <xdr:sp macro="" textlink="">
      <xdr:nvSpPr>
        <xdr:cNvPr id="129" name="テキスト ボックス 128"/>
        <xdr:cNvSpPr txBox="1"/>
      </xdr:nvSpPr>
      <xdr:spPr>
        <a:xfrm>
          <a:off x="863111" y="965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91339</xdr:rowOff>
    </xdr:from>
    <xdr:to>
      <xdr:col>24</xdr:col>
      <xdr:colOff>114300</xdr:colOff>
      <xdr:row>56</xdr:row>
      <xdr:rowOff>21489</xdr:rowOff>
    </xdr:to>
    <xdr:sp macro="" textlink="">
      <xdr:nvSpPr>
        <xdr:cNvPr id="135" name="楕円 134"/>
        <xdr:cNvSpPr/>
      </xdr:nvSpPr>
      <xdr:spPr>
        <a:xfrm>
          <a:off x="4584700" y="952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20571</xdr:rowOff>
    </xdr:from>
    <xdr:ext cx="599010" cy="259045"/>
    <xdr:sp macro="" textlink="">
      <xdr:nvSpPr>
        <xdr:cNvPr id="136" name="総務費該当値テキスト"/>
        <xdr:cNvSpPr txBox="1"/>
      </xdr:nvSpPr>
      <xdr:spPr>
        <a:xfrm>
          <a:off x="4686300" y="9450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149456</xdr:rowOff>
    </xdr:from>
    <xdr:to>
      <xdr:col>20</xdr:col>
      <xdr:colOff>38100</xdr:colOff>
      <xdr:row>58</xdr:row>
      <xdr:rowOff>79606</xdr:rowOff>
    </xdr:to>
    <xdr:sp macro="" textlink="">
      <xdr:nvSpPr>
        <xdr:cNvPr id="137" name="楕円 136"/>
        <xdr:cNvSpPr/>
      </xdr:nvSpPr>
      <xdr:spPr>
        <a:xfrm>
          <a:off x="3746500" y="992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70733</xdr:rowOff>
    </xdr:from>
    <xdr:ext cx="534377" cy="259045"/>
    <xdr:sp macro="" textlink="">
      <xdr:nvSpPr>
        <xdr:cNvPr id="138" name="テキスト ボックス 137"/>
        <xdr:cNvSpPr txBox="1"/>
      </xdr:nvSpPr>
      <xdr:spPr>
        <a:xfrm>
          <a:off x="3530111" y="1001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151727</xdr:rowOff>
    </xdr:from>
    <xdr:to>
      <xdr:col>15</xdr:col>
      <xdr:colOff>101600</xdr:colOff>
      <xdr:row>58</xdr:row>
      <xdr:rowOff>81877</xdr:rowOff>
    </xdr:to>
    <xdr:sp macro="" textlink="">
      <xdr:nvSpPr>
        <xdr:cNvPr id="139" name="楕円 138"/>
        <xdr:cNvSpPr/>
      </xdr:nvSpPr>
      <xdr:spPr>
        <a:xfrm>
          <a:off x="2857500" y="992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73004</xdr:rowOff>
    </xdr:from>
    <xdr:ext cx="534377" cy="259045"/>
    <xdr:sp macro="" textlink="">
      <xdr:nvSpPr>
        <xdr:cNvPr id="140" name="テキスト ボックス 139"/>
        <xdr:cNvSpPr txBox="1"/>
      </xdr:nvSpPr>
      <xdr:spPr>
        <a:xfrm>
          <a:off x="2641111" y="1001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16235</xdr:rowOff>
    </xdr:from>
    <xdr:to>
      <xdr:col>10</xdr:col>
      <xdr:colOff>165100</xdr:colOff>
      <xdr:row>58</xdr:row>
      <xdr:rowOff>117835</xdr:rowOff>
    </xdr:to>
    <xdr:sp macro="" textlink="">
      <xdr:nvSpPr>
        <xdr:cNvPr id="141" name="楕円 140"/>
        <xdr:cNvSpPr/>
      </xdr:nvSpPr>
      <xdr:spPr>
        <a:xfrm>
          <a:off x="1968500" y="996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108962</xdr:rowOff>
    </xdr:from>
    <xdr:ext cx="534377" cy="259045"/>
    <xdr:sp macro="" textlink="">
      <xdr:nvSpPr>
        <xdr:cNvPr id="142" name="テキスト ボックス 141"/>
        <xdr:cNvSpPr txBox="1"/>
      </xdr:nvSpPr>
      <xdr:spPr>
        <a:xfrm>
          <a:off x="1752111" y="1005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25662</xdr:rowOff>
    </xdr:from>
    <xdr:to>
      <xdr:col>6</xdr:col>
      <xdr:colOff>38100</xdr:colOff>
      <xdr:row>58</xdr:row>
      <xdr:rowOff>127262</xdr:rowOff>
    </xdr:to>
    <xdr:sp macro="" textlink="">
      <xdr:nvSpPr>
        <xdr:cNvPr id="143" name="楕円 142"/>
        <xdr:cNvSpPr/>
      </xdr:nvSpPr>
      <xdr:spPr>
        <a:xfrm>
          <a:off x="1079500" y="996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118389</xdr:rowOff>
    </xdr:from>
    <xdr:ext cx="534377" cy="259045"/>
    <xdr:sp macro="" textlink="">
      <xdr:nvSpPr>
        <xdr:cNvPr id="144" name="テキスト ボックス 143"/>
        <xdr:cNvSpPr txBox="1"/>
      </xdr:nvSpPr>
      <xdr:spPr>
        <a:xfrm>
          <a:off x="863111" y="1006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7" name="テキスト ボックス 156"/>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125396</xdr:rowOff>
    </xdr:from>
    <xdr:to>
      <xdr:col>24</xdr:col>
      <xdr:colOff>62865</xdr:colOff>
      <xdr:row>78</xdr:row>
      <xdr:rowOff>80144</xdr:rowOff>
    </xdr:to>
    <xdr:cxnSp macro="">
      <xdr:nvCxnSpPr>
        <xdr:cNvPr id="171" name="直線コネクタ 170"/>
        <xdr:cNvCxnSpPr/>
      </xdr:nvCxnSpPr>
      <xdr:spPr>
        <a:xfrm flipV="1">
          <a:off x="4633595" y="11955446"/>
          <a:ext cx="1270" cy="1497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83971</xdr:rowOff>
    </xdr:from>
    <xdr:ext cx="599010" cy="259045"/>
    <xdr:sp macro="" textlink="">
      <xdr:nvSpPr>
        <xdr:cNvPr id="172" name="民生費最小値テキスト"/>
        <xdr:cNvSpPr txBox="1"/>
      </xdr:nvSpPr>
      <xdr:spPr>
        <a:xfrm>
          <a:off x="4686300" y="13457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80144</xdr:rowOff>
    </xdr:from>
    <xdr:to>
      <xdr:col>24</xdr:col>
      <xdr:colOff>152400</xdr:colOff>
      <xdr:row>78</xdr:row>
      <xdr:rowOff>80144</xdr:rowOff>
    </xdr:to>
    <xdr:cxnSp macro="">
      <xdr:nvCxnSpPr>
        <xdr:cNvPr id="173" name="直線コネクタ 172"/>
        <xdr:cNvCxnSpPr/>
      </xdr:nvCxnSpPr>
      <xdr:spPr>
        <a:xfrm>
          <a:off x="4546600" y="13453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72073</xdr:rowOff>
    </xdr:from>
    <xdr:ext cx="599010" cy="259045"/>
    <xdr:sp macro="" textlink="">
      <xdr:nvSpPr>
        <xdr:cNvPr id="174" name="民生費最大値テキスト"/>
        <xdr:cNvSpPr txBox="1"/>
      </xdr:nvSpPr>
      <xdr:spPr>
        <a:xfrm>
          <a:off x="4686300" y="11730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125396</xdr:rowOff>
    </xdr:from>
    <xdr:to>
      <xdr:col>24</xdr:col>
      <xdr:colOff>152400</xdr:colOff>
      <xdr:row>69</xdr:row>
      <xdr:rowOff>125396</xdr:rowOff>
    </xdr:to>
    <xdr:cxnSp macro="">
      <xdr:nvCxnSpPr>
        <xdr:cNvPr id="175" name="直線コネクタ 174"/>
        <xdr:cNvCxnSpPr/>
      </xdr:nvCxnSpPr>
      <xdr:spPr>
        <a:xfrm>
          <a:off x="4546600" y="1195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99673</xdr:rowOff>
    </xdr:from>
    <xdr:to>
      <xdr:col>24</xdr:col>
      <xdr:colOff>63500</xdr:colOff>
      <xdr:row>75</xdr:row>
      <xdr:rowOff>105911</xdr:rowOff>
    </xdr:to>
    <xdr:cxnSp macro="">
      <xdr:nvCxnSpPr>
        <xdr:cNvPr id="176" name="直線コネクタ 175"/>
        <xdr:cNvCxnSpPr/>
      </xdr:nvCxnSpPr>
      <xdr:spPr>
        <a:xfrm flipV="1">
          <a:off x="3797300" y="12958423"/>
          <a:ext cx="838200" cy="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55277</xdr:rowOff>
    </xdr:from>
    <xdr:ext cx="599010" cy="259045"/>
    <xdr:sp macro="" textlink="">
      <xdr:nvSpPr>
        <xdr:cNvPr id="177" name="民生費平均値テキスト"/>
        <xdr:cNvSpPr txBox="1"/>
      </xdr:nvSpPr>
      <xdr:spPr>
        <a:xfrm>
          <a:off x="4686300" y="129140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76850</xdr:rowOff>
    </xdr:from>
    <xdr:to>
      <xdr:col>24</xdr:col>
      <xdr:colOff>114300</xdr:colOff>
      <xdr:row>76</xdr:row>
      <xdr:rowOff>7000</xdr:rowOff>
    </xdr:to>
    <xdr:sp macro="" textlink="">
      <xdr:nvSpPr>
        <xdr:cNvPr id="178" name="フローチャート: 判断 177"/>
        <xdr:cNvSpPr/>
      </xdr:nvSpPr>
      <xdr:spPr>
        <a:xfrm>
          <a:off x="4584700" y="1293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105911</xdr:rowOff>
    </xdr:from>
    <xdr:to>
      <xdr:col>19</xdr:col>
      <xdr:colOff>177800</xdr:colOff>
      <xdr:row>75</xdr:row>
      <xdr:rowOff>151794</xdr:rowOff>
    </xdr:to>
    <xdr:cxnSp macro="">
      <xdr:nvCxnSpPr>
        <xdr:cNvPr id="179" name="直線コネクタ 178"/>
        <xdr:cNvCxnSpPr/>
      </xdr:nvCxnSpPr>
      <xdr:spPr>
        <a:xfrm flipV="1">
          <a:off x="2908300" y="12964661"/>
          <a:ext cx="889000" cy="4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135338</xdr:rowOff>
    </xdr:from>
    <xdr:to>
      <xdr:col>20</xdr:col>
      <xdr:colOff>38100</xdr:colOff>
      <xdr:row>76</xdr:row>
      <xdr:rowOff>65487</xdr:rowOff>
    </xdr:to>
    <xdr:sp macro="" textlink="">
      <xdr:nvSpPr>
        <xdr:cNvPr id="180" name="フローチャート: 判断 179"/>
        <xdr:cNvSpPr/>
      </xdr:nvSpPr>
      <xdr:spPr>
        <a:xfrm>
          <a:off x="3746500" y="129940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56616</xdr:rowOff>
    </xdr:from>
    <xdr:ext cx="599010" cy="259045"/>
    <xdr:sp macro="" textlink="">
      <xdr:nvSpPr>
        <xdr:cNvPr id="181" name="テキスト ボックス 180"/>
        <xdr:cNvSpPr txBox="1"/>
      </xdr:nvSpPr>
      <xdr:spPr>
        <a:xfrm>
          <a:off x="3497795" y="13086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119855</xdr:rowOff>
    </xdr:from>
    <xdr:to>
      <xdr:col>15</xdr:col>
      <xdr:colOff>50800</xdr:colOff>
      <xdr:row>75</xdr:row>
      <xdr:rowOff>151794</xdr:rowOff>
    </xdr:to>
    <xdr:cxnSp macro="">
      <xdr:nvCxnSpPr>
        <xdr:cNvPr id="182" name="直線コネクタ 181"/>
        <xdr:cNvCxnSpPr/>
      </xdr:nvCxnSpPr>
      <xdr:spPr>
        <a:xfrm>
          <a:off x="2019300" y="12978605"/>
          <a:ext cx="889000" cy="3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24696</xdr:rowOff>
    </xdr:from>
    <xdr:to>
      <xdr:col>15</xdr:col>
      <xdr:colOff>101600</xdr:colOff>
      <xdr:row>76</xdr:row>
      <xdr:rowOff>126296</xdr:rowOff>
    </xdr:to>
    <xdr:sp macro="" textlink="">
      <xdr:nvSpPr>
        <xdr:cNvPr id="183" name="フローチャート: 判断 182"/>
        <xdr:cNvSpPr/>
      </xdr:nvSpPr>
      <xdr:spPr>
        <a:xfrm>
          <a:off x="2857500" y="1305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117423</xdr:rowOff>
    </xdr:from>
    <xdr:ext cx="599010" cy="259045"/>
    <xdr:sp macro="" textlink="">
      <xdr:nvSpPr>
        <xdr:cNvPr id="184" name="テキスト ボックス 183"/>
        <xdr:cNvSpPr txBox="1"/>
      </xdr:nvSpPr>
      <xdr:spPr>
        <a:xfrm>
          <a:off x="2608795" y="13147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119855</xdr:rowOff>
    </xdr:from>
    <xdr:to>
      <xdr:col>10</xdr:col>
      <xdr:colOff>114300</xdr:colOff>
      <xdr:row>75</xdr:row>
      <xdr:rowOff>160840</xdr:rowOff>
    </xdr:to>
    <xdr:cxnSp macro="">
      <xdr:nvCxnSpPr>
        <xdr:cNvPr id="185" name="直線コネクタ 184"/>
        <xdr:cNvCxnSpPr/>
      </xdr:nvCxnSpPr>
      <xdr:spPr>
        <a:xfrm flipV="1">
          <a:off x="1130300" y="12978605"/>
          <a:ext cx="889000" cy="4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2446</xdr:rowOff>
    </xdr:from>
    <xdr:to>
      <xdr:col>10</xdr:col>
      <xdr:colOff>165100</xdr:colOff>
      <xdr:row>76</xdr:row>
      <xdr:rowOff>104046</xdr:rowOff>
    </xdr:to>
    <xdr:sp macro="" textlink="">
      <xdr:nvSpPr>
        <xdr:cNvPr id="186" name="フローチャート: 判断 185"/>
        <xdr:cNvSpPr/>
      </xdr:nvSpPr>
      <xdr:spPr>
        <a:xfrm>
          <a:off x="1968500" y="13032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95173</xdr:rowOff>
    </xdr:from>
    <xdr:ext cx="599010" cy="259045"/>
    <xdr:sp macro="" textlink="">
      <xdr:nvSpPr>
        <xdr:cNvPr id="187" name="テキスト ボックス 186"/>
        <xdr:cNvSpPr txBox="1"/>
      </xdr:nvSpPr>
      <xdr:spPr>
        <a:xfrm>
          <a:off x="1719795" y="13125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120577</xdr:rowOff>
    </xdr:from>
    <xdr:to>
      <xdr:col>6</xdr:col>
      <xdr:colOff>38100</xdr:colOff>
      <xdr:row>76</xdr:row>
      <xdr:rowOff>50727</xdr:rowOff>
    </xdr:to>
    <xdr:sp macro="" textlink="">
      <xdr:nvSpPr>
        <xdr:cNvPr id="188" name="フローチャート: 判断 187"/>
        <xdr:cNvSpPr/>
      </xdr:nvSpPr>
      <xdr:spPr>
        <a:xfrm>
          <a:off x="1079500" y="1297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41854</xdr:rowOff>
    </xdr:from>
    <xdr:ext cx="599010" cy="259045"/>
    <xdr:sp macro="" textlink="">
      <xdr:nvSpPr>
        <xdr:cNvPr id="189" name="テキスト ボックス 188"/>
        <xdr:cNvSpPr txBox="1"/>
      </xdr:nvSpPr>
      <xdr:spPr>
        <a:xfrm>
          <a:off x="830795" y="13072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48873</xdr:rowOff>
    </xdr:from>
    <xdr:to>
      <xdr:col>24</xdr:col>
      <xdr:colOff>114300</xdr:colOff>
      <xdr:row>75</xdr:row>
      <xdr:rowOff>150473</xdr:rowOff>
    </xdr:to>
    <xdr:sp macro="" textlink="">
      <xdr:nvSpPr>
        <xdr:cNvPr id="195" name="楕円 194"/>
        <xdr:cNvSpPr/>
      </xdr:nvSpPr>
      <xdr:spPr>
        <a:xfrm>
          <a:off x="4584700" y="1290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71750</xdr:rowOff>
    </xdr:from>
    <xdr:ext cx="599010" cy="259045"/>
    <xdr:sp macro="" textlink="">
      <xdr:nvSpPr>
        <xdr:cNvPr id="196" name="民生費該当値テキスト"/>
        <xdr:cNvSpPr txBox="1"/>
      </xdr:nvSpPr>
      <xdr:spPr>
        <a:xfrm>
          <a:off x="4686300" y="12759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55111</xdr:rowOff>
    </xdr:from>
    <xdr:to>
      <xdr:col>20</xdr:col>
      <xdr:colOff>38100</xdr:colOff>
      <xdr:row>75</xdr:row>
      <xdr:rowOff>156710</xdr:rowOff>
    </xdr:to>
    <xdr:sp macro="" textlink="">
      <xdr:nvSpPr>
        <xdr:cNvPr id="197" name="楕円 196"/>
        <xdr:cNvSpPr/>
      </xdr:nvSpPr>
      <xdr:spPr>
        <a:xfrm>
          <a:off x="3746500" y="129138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1788</xdr:rowOff>
    </xdr:from>
    <xdr:ext cx="599010" cy="259045"/>
    <xdr:sp macro="" textlink="">
      <xdr:nvSpPr>
        <xdr:cNvPr id="198" name="テキスト ボックス 197"/>
        <xdr:cNvSpPr txBox="1"/>
      </xdr:nvSpPr>
      <xdr:spPr>
        <a:xfrm>
          <a:off x="3497795" y="126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100994</xdr:rowOff>
    </xdr:from>
    <xdr:to>
      <xdr:col>15</xdr:col>
      <xdr:colOff>101600</xdr:colOff>
      <xdr:row>76</xdr:row>
      <xdr:rowOff>31144</xdr:rowOff>
    </xdr:to>
    <xdr:sp macro="" textlink="">
      <xdr:nvSpPr>
        <xdr:cNvPr id="199" name="楕円 198"/>
        <xdr:cNvSpPr/>
      </xdr:nvSpPr>
      <xdr:spPr>
        <a:xfrm>
          <a:off x="2857500" y="1295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47671</xdr:rowOff>
    </xdr:from>
    <xdr:ext cx="599010" cy="259045"/>
    <xdr:sp macro="" textlink="">
      <xdr:nvSpPr>
        <xdr:cNvPr id="200" name="テキスト ボックス 199"/>
        <xdr:cNvSpPr txBox="1"/>
      </xdr:nvSpPr>
      <xdr:spPr>
        <a:xfrm>
          <a:off x="2608795" y="1273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69055</xdr:rowOff>
    </xdr:from>
    <xdr:to>
      <xdr:col>10</xdr:col>
      <xdr:colOff>165100</xdr:colOff>
      <xdr:row>75</xdr:row>
      <xdr:rowOff>170656</xdr:rowOff>
    </xdr:to>
    <xdr:sp macro="" textlink="">
      <xdr:nvSpPr>
        <xdr:cNvPr id="201" name="楕円 200"/>
        <xdr:cNvSpPr/>
      </xdr:nvSpPr>
      <xdr:spPr>
        <a:xfrm>
          <a:off x="1968500" y="1292780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15732</xdr:rowOff>
    </xdr:from>
    <xdr:ext cx="599010" cy="259045"/>
    <xdr:sp macro="" textlink="">
      <xdr:nvSpPr>
        <xdr:cNvPr id="202" name="テキスト ボックス 201"/>
        <xdr:cNvSpPr txBox="1"/>
      </xdr:nvSpPr>
      <xdr:spPr>
        <a:xfrm>
          <a:off x="1719795" y="1270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110040</xdr:rowOff>
    </xdr:from>
    <xdr:to>
      <xdr:col>6</xdr:col>
      <xdr:colOff>38100</xdr:colOff>
      <xdr:row>76</xdr:row>
      <xdr:rowOff>40190</xdr:rowOff>
    </xdr:to>
    <xdr:sp macro="" textlink="">
      <xdr:nvSpPr>
        <xdr:cNvPr id="203" name="楕円 202"/>
        <xdr:cNvSpPr/>
      </xdr:nvSpPr>
      <xdr:spPr>
        <a:xfrm>
          <a:off x="1079500" y="1296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56717</xdr:rowOff>
    </xdr:from>
    <xdr:ext cx="599010" cy="259045"/>
    <xdr:sp macro="" textlink="">
      <xdr:nvSpPr>
        <xdr:cNvPr id="204" name="テキスト ボックス 203"/>
        <xdr:cNvSpPr txBox="1"/>
      </xdr:nvSpPr>
      <xdr:spPr>
        <a:xfrm>
          <a:off x="830795" y="12744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96822</xdr:rowOff>
    </xdr:from>
    <xdr:to>
      <xdr:col>24</xdr:col>
      <xdr:colOff>62865</xdr:colOff>
      <xdr:row>98</xdr:row>
      <xdr:rowOff>59858</xdr:rowOff>
    </xdr:to>
    <xdr:cxnSp macro="">
      <xdr:nvCxnSpPr>
        <xdr:cNvPr id="228" name="直線コネクタ 227"/>
        <xdr:cNvCxnSpPr/>
      </xdr:nvCxnSpPr>
      <xdr:spPr>
        <a:xfrm flipV="1">
          <a:off x="4633595" y="15698772"/>
          <a:ext cx="1270" cy="1163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63685</xdr:rowOff>
    </xdr:from>
    <xdr:ext cx="534377" cy="259045"/>
    <xdr:sp macro="" textlink="">
      <xdr:nvSpPr>
        <xdr:cNvPr id="229" name="衛生費最小値テキスト"/>
        <xdr:cNvSpPr txBox="1"/>
      </xdr:nvSpPr>
      <xdr:spPr>
        <a:xfrm>
          <a:off x="4686300" y="1686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59858</xdr:rowOff>
    </xdr:from>
    <xdr:to>
      <xdr:col>24</xdr:col>
      <xdr:colOff>152400</xdr:colOff>
      <xdr:row>98</xdr:row>
      <xdr:rowOff>59858</xdr:rowOff>
    </xdr:to>
    <xdr:cxnSp macro="">
      <xdr:nvCxnSpPr>
        <xdr:cNvPr id="230" name="直線コネクタ 229"/>
        <xdr:cNvCxnSpPr/>
      </xdr:nvCxnSpPr>
      <xdr:spPr>
        <a:xfrm>
          <a:off x="4546600" y="16861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43499</xdr:rowOff>
    </xdr:from>
    <xdr:ext cx="599010" cy="259045"/>
    <xdr:sp macro="" textlink="">
      <xdr:nvSpPr>
        <xdr:cNvPr id="231" name="衛生費最大値テキスト"/>
        <xdr:cNvSpPr txBox="1"/>
      </xdr:nvSpPr>
      <xdr:spPr>
        <a:xfrm>
          <a:off x="4686300" y="1547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173,127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96822</xdr:rowOff>
    </xdr:from>
    <xdr:to>
      <xdr:col>24</xdr:col>
      <xdr:colOff>152400</xdr:colOff>
      <xdr:row>91</xdr:row>
      <xdr:rowOff>96822</xdr:rowOff>
    </xdr:to>
    <xdr:cxnSp macro="">
      <xdr:nvCxnSpPr>
        <xdr:cNvPr id="232" name="直線コネクタ 231"/>
        <xdr:cNvCxnSpPr/>
      </xdr:nvCxnSpPr>
      <xdr:spPr>
        <a:xfrm>
          <a:off x="4546600" y="15698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26155</xdr:rowOff>
    </xdr:from>
    <xdr:to>
      <xdr:col>24</xdr:col>
      <xdr:colOff>63500</xdr:colOff>
      <xdr:row>97</xdr:row>
      <xdr:rowOff>53243</xdr:rowOff>
    </xdr:to>
    <xdr:cxnSp macro="">
      <xdr:nvCxnSpPr>
        <xdr:cNvPr id="233" name="直線コネクタ 232"/>
        <xdr:cNvCxnSpPr/>
      </xdr:nvCxnSpPr>
      <xdr:spPr>
        <a:xfrm flipV="1">
          <a:off x="3797300" y="16656805"/>
          <a:ext cx="838200" cy="2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155041</xdr:rowOff>
    </xdr:from>
    <xdr:ext cx="534377" cy="259045"/>
    <xdr:sp macro="" textlink="">
      <xdr:nvSpPr>
        <xdr:cNvPr id="234" name="衛生費平均値テキスト"/>
        <xdr:cNvSpPr txBox="1"/>
      </xdr:nvSpPr>
      <xdr:spPr>
        <a:xfrm>
          <a:off x="4686300" y="166142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5164</xdr:rowOff>
    </xdr:from>
    <xdr:to>
      <xdr:col>24</xdr:col>
      <xdr:colOff>114300</xdr:colOff>
      <xdr:row>97</xdr:row>
      <xdr:rowOff>106764</xdr:rowOff>
    </xdr:to>
    <xdr:sp macro="" textlink="">
      <xdr:nvSpPr>
        <xdr:cNvPr id="235" name="フローチャート: 判断 234"/>
        <xdr:cNvSpPr/>
      </xdr:nvSpPr>
      <xdr:spPr>
        <a:xfrm>
          <a:off x="4584700" y="166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53243</xdr:rowOff>
    </xdr:from>
    <xdr:to>
      <xdr:col>19</xdr:col>
      <xdr:colOff>177800</xdr:colOff>
      <xdr:row>97</xdr:row>
      <xdr:rowOff>66525</xdr:rowOff>
    </xdr:to>
    <xdr:cxnSp macro="">
      <xdr:nvCxnSpPr>
        <xdr:cNvPr id="236" name="直線コネクタ 235"/>
        <xdr:cNvCxnSpPr/>
      </xdr:nvCxnSpPr>
      <xdr:spPr>
        <a:xfrm flipV="1">
          <a:off x="2908300" y="16683893"/>
          <a:ext cx="889000" cy="1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44841</xdr:rowOff>
    </xdr:from>
    <xdr:to>
      <xdr:col>20</xdr:col>
      <xdr:colOff>38100</xdr:colOff>
      <xdr:row>97</xdr:row>
      <xdr:rowOff>146441</xdr:rowOff>
    </xdr:to>
    <xdr:sp macro="" textlink="">
      <xdr:nvSpPr>
        <xdr:cNvPr id="237" name="フローチャート: 判断 236"/>
        <xdr:cNvSpPr/>
      </xdr:nvSpPr>
      <xdr:spPr>
        <a:xfrm>
          <a:off x="3746500" y="1667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137568</xdr:rowOff>
    </xdr:from>
    <xdr:ext cx="534377" cy="259045"/>
    <xdr:sp macro="" textlink="">
      <xdr:nvSpPr>
        <xdr:cNvPr id="238" name="テキスト ボックス 237"/>
        <xdr:cNvSpPr txBox="1"/>
      </xdr:nvSpPr>
      <xdr:spPr>
        <a:xfrm>
          <a:off x="3530111" y="1676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27511</xdr:rowOff>
    </xdr:from>
    <xdr:to>
      <xdr:col>15</xdr:col>
      <xdr:colOff>50800</xdr:colOff>
      <xdr:row>97</xdr:row>
      <xdr:rowOff>66525</xdr:rowOff>
    </xdr:to>
    <xdr:cxnSp macro="">
      <xdr:nvCxnSpPr>
        <xdr:cNvPr id="239" name="直線コネクタ 238"/>
        <xdr:cNvCxnSpPr/>
      </xdr:nvCxnSpPr>
      <xdr:spPr>
        <a:xfrm>
          <a:off x="2019300" y="16658161"/>
          <a:ext cx="889000" cy="3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47789</xdr:rowOff>
    </xdr:from>
    <xdr:to>
      <xdr:col>15</xdr:col>
      <xdr:colOff>101600</xdr:colOff>
      <xdr:row>97</xdr:row>
      <xdr:rowOff>149389</xdr:rowOff>
    </xdr:to>
    <xdr:sp macro="" textlink="">
      <xdr:nvSpPr>
        <xdr:cNvPr id="240" name="フローチャート: 判断 239"/>
        <xdr:cNvSpPr/>
      </xdr:nvSpPr>
      <xdr:spPr>
        <a:xfrm>
          <a:off x="2857500" y="1667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140516</xdr:rowOff>
    </xdr:from>
    <xdr:ext cx="534377" cy="259045"/>
    <xdr:sp macro="" textlink="">
      <xdr:nvSpPr>
        <xdr:cNvPr id="241" name="テキスト ボックス 240"/>
        <xdr:cNvSpPr txBox="1"/>
      </xdr:nvSpPr>
      <xdr:spPr>
        <a:xfrm>
          <a:off x="2641111" y="1677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27511</xdr:rowOff>
    </xdr:from>
    <xdr:to>
      <xdr:col>10</xdr:col>
      <xdr:colOff>114300</xdr:colOff>
      <xdr:row>97</xdr:row>
      <xdr:rowOff>70343</xdr:rowOff>
    </xdr:to>
    <xdr:cxnSp macro="">
      <xdr:nvCxnSpPr>
        <xdr:cNvPr id="242" name="直線コネクタ 241"/>
        <xdr:cNvCxnSpPr/>
      </xdr:nvCxnSpPr>
      <xdr:spPr>
        <a:xfrm flipV="1">
          <a:off x="1130300" y="16658161"/>
          <a:ext cx="889000" cy="4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65239</xdr:rowOff>
    </xdr:from>
    <xdr:to>
      <xdr:col>10</xdr:col>
      <xdr:colOff>165100</xdr:colOff>
      <xdr:row>97</xdr:row>
      <xdr:rowOff>166839</xdr:rowOff>
    </xdr:to>
    <xdr:sp macro="" textlink="">
      <xdr:nvSpPr>
        <xdr:cNvPr id="243" name="フローチャート: 判断 242"/>
        <xdr:cNvSpPr/>
      </xdr:nvSpPr>
      <xdr:spPr>
        <a:xfrm>
          <a:off x="1968500" y="16695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157966</xdr:rowOff>
    </xdr:from>
    <xdr:ext cx="534377" cy="259045"/>
    <xdr:sp macro="" textlink="">
      <xdr:nvSpPr>
        <xdr:cNvPr id="244" name="テキスト ボックス 243"/>
        <xdr:cNvSpPr txBox="1"/>
      </xdr:nvSpPr>
      <xdr:spPr>
        <a:xfrm>
          <a:off x="1752111" y="16788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62923</xdr:rowOff>
    </xdr:from>
    <xdr:to>
      <xdr:col>6</xdr:col>
      <xdr:colOff>38100</xdr:colOff>
      <xdr:row>97</xdr:row>
      <xdr:rowOff>164523</xdr:rowOff>
    </xdr:to>
    <xdr:sp macro="" textlink="">
      <xdr:nvSpPr>
        <xdr:cNvPr id="245" name="フローチャート: 判断 244"/>
        <xdr:cNvSpPr/>
      </xdr:nvSpPr>
      <xdr:spPr>
        <a:xfrm>
          <a:off x="1079500" y="1669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155650</xdr:rowOff>
    </xdr:from>
    <xdr:ext cx="534377" cy="259045"/>
    <xdr:sp macro="" textlink="">
      <xdr:nvSpPr>
        <xdr:cNvPr id="246" name="テキスト ボックス 245"/>
        <xdr:cNvSpPr txBox="1"/>
      </xdr:nvSpPr>
      <xdr:spPr>
        <a:xfrm>
          <a:off x="863111" y="16786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146805</xdr:rowOff>
    </xdr:from>
    <xdr:to>
      <xdr:col>24</xdr:col>
      <xdr:colOff>114300</xdr:colOff>
      <xdr:row>97</xdr:row>
      <xdr:rowOff>76955</xdr:rowOff>
    </xdr:to>
    <xdr:sp macro="" textlink="">
      <xdr:nvSpPr>
        <xdr:cNvPr id="252" name="楕円 251"/>
        <xdr:cNvSpPr/>
      </xdr:nvSpPr>
      <xdr:spPr>
        <a:xfrm>
          <a:off x="4584700" y="1660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169682</xdr:rowOff>
    </xdr:from>
    <xdr:ext cx="534377" cy="259045"/>
    <xdr:sp macro="" textlink="">
      <xdr:nvSpPr>
        <xdr:cNvPr id="253" name="衛生費該当値テキスト"/>
        <xdr:cNvSpPr txBox="1"/>
      </xdr:nvSpPr>
      <xdr:spPr>
        <a:xfrm>
          <a:off x="4686300" y="16457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2443</xdr:rowOff>
    </xdr:from>
    <xdr:to>
      <xdr:col>20</xdr:col>
      <xdr:colOff>38100</xdr:colOff>
      <xdr:row>97</xdr:row>
      <xdr:rowOff>104043</xdr:rowOff>
    </xdr:to>
    <xdr:sp macro="" textlink="">
      <xdr:nvSpPr>
        <xdr:cNvPr id="254" name="楕円 253"/>
        <xdr:cNvSpPr/>
      </xdr:nvSpPr>
      <xdr:spPr>
        <a:xfrm>
          <a:off x="3746500" y="1663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120570</xdr:rowOff>
    </xdr:from>
    <xdr:ext cx="534377" cy="259045"/>
    <xdr:sp macro="" textlink="">
      <xdr:nvSpPr>
        <xdr:cNvPr id="255" name="テキスト ボックス 254"/>
        <xdr:cNvSpPr txBox="1"/>
      </xdr:nvSpPr>
      <xdr:spPr>
        <a:xfrm>
          <a:off x="3530111" y="1640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15725</xdr:rowOff>
    </xdr:from>
    <xdr:to>
      <xdr:col>15</xdr:col>
      <xdr:colOff>101600</xdr:colOff>
      <xdr:row>97</xdr:row>
      <xdr:rowOff>117325</xdr:rowOff>
    </xdr:to>
    <xdr:sp macro="" textlink="">
      <xdr:nvSpPr>
        <xdr:cNvPr id="256" name="楕円 255"/>
        <xdr:cNvSpPr/>
      </xdr:nvSpPr>
      <xdr:spPr>
        <a:xfrm>
          <a:off x="2857500" y="1664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133852</xdr:rowOff>
    </xdr:from>
    <xdr:ext cx="534377" cy="259045"/>
    <xdr:sp macro="" textlink="">
      <xdr:nvSpPr>
        <xdr:cNvPr id="257" name="テキスト ボックス 256"/>
        <xdr:cNvSpPr txBox="1"/>
      </xdr:nvSpPr>
      <xdr:spPr>
        <a:xfrm>
          <a:off x="2641111" y="1642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148161</xdr:rowOff>
    </xdr:from>
    <xdr:to>
      <xdr:col>10</xdr:col>
      <xdr:colOff>165100</xdr:colOff>
      <xdr:row>97</xdr:row>
      <xdr:rowOff>78311</xdr:rowOff>
    </xdr:to>
    <xdr:sp macro="" textlink="">
      <xdr:nvSpPr>
        <xdr:cNvPr id="258" name="楕円 257"/>
        <xdr:cNvSpPr/>
      </xdr:nvSpPr>
      <xdr:spPr>
        <a:xfrm>
          <a:off x="1968500" y="1660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94838</xdr:rowOff>
    </xdr:from>
    <xdr:ext cx="534377" cy="259045"/>
    <xdr:sp macro="" textlink="">
      <xdr:nvSpPr>
        <xdr:cNvPr id="259" name="テキスト ボックス 258"/>
        <xdr:cNvSpPr txBox="1"/>
      </xdr:nvSpPr>
      <xdr:spPr>
        <a:xfrm>
          <a:off x="1752111" y="1638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19543</xdr:rowOff>
    </xdr:from>
    <xdr:to>
      <xdr:col>6</xdr:col>
      <xdr:colOff>38100</xdr:colOff>
      <xdr:row>97</xdr:row>
      <xdr:rowOff>121143</xdr:rowOff>
    </xdr:to>
    <xdr:sp macro="" textlink="">
      <xdr:nvSpPr>
        <xdr:cNvPr id="260" name="楕円 259"/>
        <xdr:cNvSpPr/>
      </xdr:nvSpPr>
      <xdr:spPr>
        <a:xfrm>
          <a:off x="1079500" y="1665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137670</xdr:rowOff>
    </xdr:from>
    <xdr:ext cx="534377" cy="259045"/>
    <xdr:sp macro="" textlink="">
      <xdr:nvSpPr>
        <xdr:cNvPr id="261" name="テキスト ボックス 260"/>
        <xdr:cNvSpPr txBox="1"/>
      </xdr:nvSpPr>
      <xdr:spPr>
        <a:xfrm>
          <a:off x="863111" y="1642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2" name="直線コネクタ 271"/>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3" name="テキスト ボックス 272"/>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5" name="テキスト ボックス 274"/>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6" name="直線コネクタ 275"/>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111777</xdr:rowOff>
    </xdr:from>
    <xdr:ext cx="531299" cy="259045"/>
    <xdr:sp macro="" textlink="">
      <xdr:nvSpPr>
        <xdr:cNvPr id="277" name="テキスト ボックス 276"/>
        <xdr:cNvSpPr txBox="1"/>
      </xdr:nvSpPr>
      <xdr:spPr>
        <a:xfrm>
          <a:off x="6072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64776</xdr:rowOff>
    </xdr:from>
    <xdr:to>
      <xdr:col>54</xdr:col>
      <xdr:colOff>189865</xdr:colOff>
      <xdr:row>38</xdr:row>
      <xdr:rowOff>25400</xdr:rowOff>
    </xdr:to>
    <xdr:cxnSp macro="">
      <xdr:nvCxnSpPr>
        <xdr:cNvPr id="281" name="直線コネクタ 280"/>
        <xdr:cNvCxnSpPr/>
      </xdr:nvCxnSpPr>
      <xdr:spPr>
        <a:xfrm flipV="1">
          <a:off x="10475595" y="5379726"/>
          <a:ext cx="1270" cy="1160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29227</xdr:rowOff>
    </xdr:from>
    <xdr:ext cx="249299" cy="259045"/>
    <xdr:sp macro="" textlink="">
      <xdr:nvSpPr>
        <xdr:cNvPr id="282" name="労働費最小値テキスト"/>
        <xdr:cNvSpPr txBox="1"/>
      </xdr:nvSpPr>
      <xdr:spPr>
        <a:xfrm>
          <a:off x="10528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25400</xdr:rowOff>
    </xdr:from>
    <xdr:to>
      <xdr:col>55</xdr:col>
      <xdr:colOff>88900</xdr:colOff>
      <xdr:row>38</xdr:row>
      <xdr:rowOff>25400</xdr:rowOff>
    </xdr:to>
    <xdr:cxnSp macro="">
      <xdr:nvCxnSpPr>
        <xdr:cNvPr id="283" name="直線コネクタ 282"/>
        <xdr:cNvCxnSpPr/>
      </xdr:nvCxnSpPr>
      <xdr:spPr>
        <a:xfrm>
          <a:off x="10388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11453</xdr:rowOff>
    </xdr:from>
    <xdr:ext cx="534377" cy="259045"/>
    <xdr:sp macro="" textlink="">
      <xdr:nvSpPr>
        <xdr:cNvPr id="284" name="労働費最大値テキスト"/>
        <xdr:cNvSpPr txBox="1"/>
      </xdr:nvSpPr>
      <xdr:spPr>
        <a:xfrm>
          <a:off x="10528300" y="515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20,311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64776</xdr:rowOff>
    </xdr:from>
    <xdr:to>
      <xdr:col>55</xdr:col>
      <xdr:colOff>88900</xdr:colOff>
      <xdr:row>31</xdr:row>
      <xdr:rowOff>64776</xdr:rowOff>
    </xdr:to>
    <xdr:cxnSp macro="">
      <xdr:nvCxnSpPr>
        <xdr:cNvPr id="285" name="直線コネクタ 284"/>
        <xdr:cNvCxnSpPr/>
      </xdr:nvCxnSpPr>
      <xdr:spPr>
        <a:xfrm>
          <a:off x="10388600" y="5379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92723</xdr:rowOff>
    </xdr:from>
    <xdr:to>
      <xdr:col>55</xdr:col>
      <xdr:colOff>0</xdr:colOff>
      <xdr:row>37</xdr:row>
      <xdr:rowOff>93980</xdr:rowOff>
    </xdr:to>
    <xdr:cxnSp macro="">
      <xdr:nvCxnSpPr>
        <xdr:cNvPr id="286" name="直線コネクタ 285"/>
        <xdr:cNvCxnSpPr/>
      </xdr:nvCxnSpPr>
      <xdr:spPr>
        <a:xfrm flipV="1">
          <a:off x="9639300" y="6436373"/>
          <a:ext cx="8382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53839</xdr:rowOff>
    </xdr:from>
    <xdr:ext cx="469744" cy="259045"/>
    <xdr:sp macro="" textlink="">
      <xdr:nvSpPr>
        <xdr:cNvPr id="287" name="労働費平均値テキスト"/>
        <xdr:cNvSpPr txBox="1"/>
      </xdr:nvSpPr>
      <xdr:spPr>
        <a:xfrm>
          <a:off x="10528300" y="6397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75412</xdr:rowOff>
    </xdr:from>
    <xdr:to>
      <xdr:col>55</xdr:col>
      <xdr:colOff>50800</xdr:colOff>
      <xdr:row>38</xdr:row>
      <xdr:rowOff>5562</xdr:rowOff>
    </xdr:to>
    <xdr:sp macro="" textlink="">
      <xdr:nvSpPr>
        <xdr:cNvPr id="288" name="フローチャート: 判断 287"/>
        <xdr:cNvSpPr/>
      </xdr:nvSpPr>
      <xdr:spPr>
        <a:xfrm>
          <a:off x="10426700" y="641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93980</xdr:rowOff>
    </xdr:from>
    <xdr:to>
      <xdr:col>50</xdr:col>
      <xdr:colOff>114300</xdr:colOff>
      <xdr:row>37</xdr:row>
      <xdr:rowOff>96609</xdr:rowOff>
    </xdr:to>
    <xdr:cxnSp macro="">
      <xdr:nvCxnSpPr>
        <xdr:cNvPr id="289" name="直線コネクタ 288"/>
        <xdr:cNvCxnSpPr/>
      </xdr:nvCxnSpPr>
      <xdr:spPr>
        <a:xfrm flipV="1">
          <a:off x="8750300" y="6437630"/>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68097</xdr:rowOff>
    </xdr:from>
    <xdr:to>
      <xdr:col>50</xdr:col>
      <xdr:colOff>165100</xdr:colOff>
      <xdr:row>37</xdr:row>
      <xdr:rowOff>169697</xdr:rowOff>
    </xdr:to>
    <xdr:sp macro="" textlink="">
      <xdr:nvSpPr>
        <xdr:cNvPr id="290" name="フローチャート: 判断 289"/>
        <xdr:cNvSpPr/>
      </xdr:nvSpPr>
      <xdr:spPr>
        <a:xfrm>
          <a:off x="9588500" y="641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160824</xdr:rowOff>
    </xdr:from>
    <xdr:ext cx="469744" cy="259045"/>
    <xdr:sp macro="" textlink="">
      <xdr:nvSpPr>
        <xdr:cNvPr id="291" name="テキスト ボックス 290"/>
        <xdr:cNvSpPr txBox="1"/>
      </xdr:nvSpPr>
      <xdr:spPr>
        <a:xfrm>
          <a:off x="9404428" y="650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89294</xdr:rowOff>
    </xdr:from>
    <xdr:to>
      <xdr:col>45</xdr:col>
      <xdr:colOff>177800</xdr:colOff>
      <xdr:row>37</xdr:row>
      <xdr:rowOff>96609</xdr:rowOff>
    </xdr:to>
    <xdr:cxnSp macro="">
      <xdr:nvCxnSpPr>
        <xdr:cNvPr id="292" name="直線コネクタ 291"/>
        <xdr:cNvCxnSpPr/>
      </xdr:nvCxnSpPr>
      <xdr:spPr>
        <a:xfrm>
          <a:off x="7861300" y="6432944"/>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63811</xdr:rowOff>
    </xdr:from>
    <xdr:to>
      <xdr:col>46</xdr:col>
      <xdr:colOff>38100</xdr:colOff>
      <xdr:row>37</xdr:row>
      <xdr:rowOff>165412</xdr:rowOff>
    </xdr:to>
    <xdr:sp macro="" textlink="">
      <xdr:nvSpPr>
        <xdr:cNvPr id="293" name="フローチャート: 判断 292"/>
        <xdr:cNvSpPr/>
      </xdr:nvSpPr>
      <xdr:spPr>
        <a:xfrm>
          <a:off x="8699500" y="640746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156538</xdr:rowOff>
    </xdr:from>
    <xdr:ext cx="469744" cy="259045"/>
    <xdr:sp macro="" textlink="">
      <xdr:nvSpPr>
        <xdr:cNvPr id="294" name="テキスト ボックス 293"/>
        <xdr:cNvSpPr txBox="1"/>
      </xdr:nvSpPr>
      <xdr:spPr>
        <a:xfrm>
          <a:off x="8515428" y="6500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81750</xdr:rowOff>
    </xdr:from>
    <xdr:to>
      <xdr:col>41</xdr:col>
      <xdr:colOff>50800</xdr:colOff>
      <xdr:row>37</xdr:row>
      <xdr:rowOff>89294</xdr:rowOff>
    </xdr:to>
    <xdr:cxnSp macro="">
      <xdr:nvCxnSpPr>
        <xdr:cNvPr id="295" name="直線コネクタ 294"/>
        <xdr:cNvCxnSpPr/>
      </xdr:nvCxnSpPr>
      <xdr:spPr>
        <a:xfrm>
          <a:off x="6972300" y="6425400"/>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62611</xdr:rowOff>
    </xdr:from>
    <xdr:to>
      <xdr:col>41</xdr:col>
      <xdr:colOff>101600</xdr:colOff>
      <xdr:row>37</xdr:row>
      <xdr:rowOff>164211</xdr:rowOff>
    </xdr:to>
    <xdr:sp macro="" textlink="">
      <xdr:nvSpPr>
        <xdr:cNvPr id="296" name="フローチャート: 判断 295"/>
        <xdr:cNvSpPr/>
      </xdr:nvSpPr>
      <xdr:spPr>
        <a:xfrm>
          <a:off x="7810500" y="640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155338</xdr:rowOff>
    </xdr:from>
    <xdr:ext cx="469744" cy="259045"/>
    <xdr:sp macro="" textlink="">
      <xdr:nvSpPr>
        <xdr:cNvPr id="297" name="テキスト ボックス 296"/>
        <xdr:cNvSpPr txBox="1"/>
      </xdr:nvSpPr>
      <xdr:spPr>
        <a:xfrm>
          <a:off x="7626428" y="649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55296</xdr:rowOff>
    </xdr:from>
    <xdr:to>
      <xdr:col>36</xdr:col>
      <xdr:colOff>165100</xdr:colOff>
      <xdr:row>37</xdr:row>
      <xdr:rowOff>156896</xdr:rowOff>
    </xdr:to>
    <xdr:sp macro="" textlink="">
      <xdr:nvSpPr>
        <xdr:cNvPr id="298" name="フローチャート: 判断 297"/>
        <xdr:cNvSpPr/>
      </xdr:nvSpPr>
      <xdr:spPr>
        <a:xfrm>
          <a:off x="6921500" y="639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148023</xdr:rowOff>
    </xdr:from>
    <xdr:ext cx="469744" cy="259045"/>
    <xdr:sp macro="" textlink="">
      <xdr:nvSpPr>
        <xdr:cNvPr id="299" name="テキスト ボックス 298"/>
        <xdr:cNvSpPr txBox="1"/>
      </xdr:nvSpPr>
      <xdr:spPr>
        <a:xfrm>
          <a:off x="6737428" y="6491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41923</xdr:rowOff>
    </xdr:from>
    <xdr:to>
      <xdr:col>55</xdr:col>
      <xdr:colOff>50800</xdr:colOff>
      <xdr:row>37</xdr:row>
      <xdr:rowOff>143523</xdr:rowOff>
    </xdr:to>
    <xdr:sp macro="" textlink="">
      <xdr:nvSpPr>
        <xdr:cNvPr id="305" name="楕円 304"/>
        <xdr:cNvSpPr/>
      </xdr:nvSpPr>
      <xdr:spPr>
        <a:xfrm>
          <a:off x="10426700" y="638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1300</xdr:rowOff>
    </xdr:from>
    <xdr:ext cx="469744" cy="259045"/>
    <xdr:sp macro="" textlink="">
      <xdr:nvSpPr>
        <xdr:cNvPr id="306" name="労働費該当値テキスト"/>
        <xdr:cNvSpPr txBox="1"/>
      </xdr:nvSpPr>
      <xdr:spPr>
        <a:xfrm>
          <a:off x="10528300" y="617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43180</xdr:rowOff>
    </xdr:from>
    <xdr:to>
      <xdr:col>50</xdr:col>
      <xdr:colOff>165100</xdr:colOff>
      <xdr:row>37</xdr:row>
      <xdr:rowOff>144780</xdr:rowOff>
    </xdr:to>
    <xdr:sp macro="" textlink="">
      <xdr:nvSpPr>
        <xdr:cNvPr id="307" name="楕円 306"/>
        <xdr:cNvSpPr/>
      </xdr:nvSpPr>
      <xdr:spPr>
        <a:xfrm>
          <a:off x="9588500" y="638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161307</xdr:rowOff>
    </xdr:from>
    <xdr:ext cx="469744" cy="259045"/>
    <xdr:sp macro="" textlink="">
      <xdr:nvSpPr>
        <xdr:cNvPr id="308" name="テキスト ボックス 307"/>
        <xdr:cNvSpPr txBox="1"/>
      </xdr:nvSpPr>
      <xdr:spPr>
        <a:xfrm>
          <a:off x="9404428" y="6162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45809</xdr:rowOff>
    </xdr:from>
    <xdr:to>
      <xdr:col>46</xdr:col>
      <xdr:colOff>38100</xdr:colOff>
      <xdr:row>37</xdr:row>
      <xdr:rowOff>147409</xdr:rowOff>
    </xdr:to>
    <xdr:sp macro="" textlink="">
      <xdr:nvSpPr>
        <xdr:cNvPr id="309" name="楕円 308"/>
        <xdr:cNvSpPr/>
      </xdr:nvSpPr>
      <xdr:spPr>
        <a:xfrm>
          <a:off x="8699500" y="638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163936</xdr:rowOff>
    </xdr:from>
    <xdr:ext cx="469744" cy="259045"/>
    <xdr:sp macro="" textlink="">
      <xdr:nvSpPr>
        <xdr:cNvPr id="310" name="テキスト ボックス 309"/>
        <xdr:cNvSpPr txBox="1"/>
      </xdr:nvSpPr>
      <xdr:spPr>
        <a:xfrm>
          <a:off x="8515428" y="616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38494</xdr:rowOff>
    </xdr:from>
    <xdr:to>
      <xdr:col>41</xdr:col>
      <xdr:colOff>101600</xdr:colOff>
      <xdr:row>37</xdr:row>
      <xdr:rowOff>140094</xdr:rowOff>
    </xdr:to>
    <xdr:sp macro="" textlink="">
      <xdr:nvSpPr>
        <xdr:cNvPr id="311" name="楕円 310"/>
        <xdr:cNvSpPr/>
      </xdr:nvSpPr>
      <xdr:spPr>
        <a:xfrm>
          <a:off x="7810500" y="638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156621</xdr:rowOff>
    </xdr:from>
    <xdr:ext cx="469744" cy="259045"/>
    <xdr:sp macro="" textlink="">
      <xdr:nvSpPr>
        <xdr:cNvPr id="312" name="テキスト ボックス 311"/>
        <xdr:cNvSpPr txBox="1"/>
      </xdr:nvSpPr>
      <xdr:spPr>
        <a:xfrm>
          <a:off x="7626428" y="6157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30950</xdr:rowOff>
    </xdr:from>
    <xdr:to>
      <xdr:col>36</xdr:col>
      <xdr:colOff>165100</xdr:colOff>
      <xdr:row>37</xdr:row>
      <xdr:rowOff>132550</xdr:rowOff>
    </xdr:to>
    <xdr:sp macro="" textlink="">
      <xdr:nvSpPr>
        <xdr:cNvPr id="313" name="楕円 312"/>
        <xdr:cNvSpPr/>
      </xdr:nvSpPr>
      <xdr:spPr>
        <a:xfrm>
          <a:off x="6921500" y="637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149077</xdr:rowOff>
    </xdr:from>
    <xdr:ext cx="469744" cy="259045"/>
    <xdr:sp macro="" textlink="">
      <xdr:nvSpPr>
        <xdr:cNvPr id="314" name="テキスト ボックス 313"/>
        <xdr:cNvSpPr txBox="1"/>
      </xdr:nvSpPr>
      <xdr:spPr>
        <a:xfrm>
          <a:off x="6737428" y="614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8" name="テキスト ボックス 327"/>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110677</xdr:rowOff>
    </xdr:from>
    <xdr:to>
      <xdr:col>54</xdr:col>
      <xdr:colOff>189865</xdr:colOff>
      <xdr:row>58</xdr:row>
      <xdr:rowOff>134826</xdr:rowOff>
    </xdr:to>
    <xdr:cxnSp macro="">
      <xdr:nvCxnSpPr>
        <xdr:cNvPr id="336" name="直線コネクタ 335"/>
        <xdr:cNvCxnSpPr/>
      </xdr:nvCxnSpPr>
      <xdr:spPr>
        <a:xfrm flipV="1">
          <a:off x="10475595" y="8683177"/>
          <a:ext cx="1270" cy="1395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138653</xdr:rowOff>
    </xdr:from>
    <xdr:ext cx="378565" cy="259045"/>
    <xdr:sp macro="" textlink="">
      <xdr:nvSpPr>
        <xdr:cNvPr id="337" name="農林水産業費最小値テキスト"/>
        <xdr:cNvSpPr txBox="1"/>
      </xdr:nvSpPr>
      <xdr:spPr>
        <a:xfrm>
          <a:off x="10528300" y="10082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134826</xdr:rowOff>
    </xdr:from>
    <xdr:to>
      <xdr:col>55</xdr:col>
      <xdr:colOff>88900</xdr:colOff>
      <xdr:row>58</xdr:row>
      <xdr:rowOff>134826</xdr:rowOff>
    </xdr:to>
    <xdr:cxnSp macro="">
      <xdr:nvCxnSpPr>
        <xdr:cNvPr id="338" name="直線コネクタ 337"/>
        <xdr:cNvCxnSpPr/>
      </xdr:nvCxnSpPr>
      <xdr:spPr>
        <a:xfrm>
          <a:off x="10388600" y="1007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57354</xdr:rowOff>
    </xdr:from>
    <xdr:ext cx="599010" cy="259045"/>
    <xdr:sp macro="" textlink="">
      <xdr:nvSpPr>
        <xdr:cNvPr id="339" name="農林水産業費最大値テキスト"/>
        <xdr:cNvSpPr txBox="1"/>
      </xdr:nvSpPr>
      <xdr:spPr>
        <a:xfrm>
          <a:off x="10528300" y="8458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153,174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110677</xdr:rowOff>
    </xdr:from>
    <xdr:to>
      <xdr:col>55</xdr:col>
      <xdr:colOff>88900</xdr:colOff>
      <xdr:row>50</xdr:row>
      <xdr:rowOff>110677</xdr:rowOff>
    </xdr:to>
    <xdr:cxnSp macro="">
      <xdr:nvCxnSpPr>
        <xdr:cNvPr id="340" name="直線コネクタ 339"/>
        <xdr:cNvCxnSpPr/>
      </xdr:nvCxnSpPr>
      <xdr:spPr>
        <a:xfrm>
          <a:off x="10388600" y="868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44748</xdr:rowOff>
    </xdr:from>
    <xdr:to>
      <xdr:col>55</xdr:col>
      <xdr:colOff>0</xdr:colOff>
      <xdr:row>58</xdr:row>
      <xdr:rowOff>47492</xdr:rowOff>
    </xdr:to>
    <xdr:cxnSp macro="">
      <xdr:nvCxnSpPr>
        <xdr:cNvPr id="341" name="直線コネクタ 340"/>
        <xdr:cNvCxnSpPr/>
      </xdr:nvCxnSpPr>
      <xdr:spPr>
        <a:xfrm flipV="1">
          <a:off x="9639300" y="9988848"/>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166952</xdr:rowOff>
    </xdr:from>
    <xdr:ext cx="534377" cy="259045"/>
    <xdr:sp macro="" textlink="">
      <xdr:nvSpPr>
        <xdr:cNvPr id="342" name="農林水産業費平均値テキスト"/>
        <xdr:cNvSpPr txBox="1"/>
      </xdr:nvSpPr>
      <xdr:spPr>
        <a:xfrm>
          <a:off x="10528300" y="97681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144075</xdr:rowOff>
    </xdr:from>
    <xdr:to>
      <xdr:col>55</xdr:col>
      <xdr:colOff>50800</xdr:colOff>
      <xdr:row>58</xdr:row>
      <xdr:rowOff>74225</xdr:rowOff>
    </xdr:to>
    <xdr:sp macro="" textlink="">
      <xdr:nvSpPr>
        <xdr:cNvPr id="343" name="フローチャート: 判断 342"/>
        <xdr:cNvSpPr/>
      </xdr:nvSpPr>
      <xdr:spPr>
        <a:xfrm>
          <a:off x="10426700" y="99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47492</xdr:rowOff>
    </xdr:from>
    <xdr:to>
      <xdr:col>50</xdr:col>
      <xdr:colOff>114300</xdr:colOff>
      <xdr:row>58</xdr:row>
      <xdr:rowOff>58538</xdr:rowOff>
    </xdr:to>
    <xdr:cxnSp macro="">
      <xdr:nvCxnSpPr>
        <xdr:cNvPr id="344" name="直線コネクタ 343"/>
        <xdr:cNvCxnSpPr/>
      </xdr:nvCxnSpPr>
      <xdr:spPr>
        <a:xfrm flipV="1">
          <a:off x="8750300" y="9991592"/>
          <a:ext cx="889000" cy="1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136339</xdr:rowOff>
    </xdr:from>
    <xdr:to>
      <xdr:col>50</xdr:col>
      <xdr:colOff>165100</xdr:colOff>
      <xdr:row>58</xdr:row>
      <xdr:rowOff>66489</xdr:rowOff>
    </xdr:to>
    <xdr:sp macro="" textlink="">
      <xdr:nvSpPr>
        <xdr:cNvPr id="345" name="フローチャート: 判断 344"/>
        <xdr:cNvSpPr/>
      </xdr:nvSpPr>
      <xdr:spPr>
        <a:xfrm>
          <a:off x="9588500" y="990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83016</xdr:rowOff>
    </xdr:from>
    <xdr:ext cx="534377" cy="259045"/>
    <xdr:sp macro="" textlink="">
      <xdr:nvSpPr>
        <xdr:cNvPr id="346" name="テキスト ボックス 345"/>
        <xdr:cNvSpPr txBox="1"/>
      </xdr:nvSpPr>
      <xdr:spPr>
        <a:xfrm>
          <a:off x="9372111" y="968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58538</xdr:rowOff>
    </xdr:from>
    <xdr:to>
      <xdr:col>45</xdr:col>
      <xdr:colOff>177800</xdr:colOff>
      <xdr:row>58</xdr:row>
      <xdr:rowOff>59827</xdr:rowOff>
    </xdr:to>
    <xdr:cxnSp macro="">
      <xdr:nvCxnSpPr>
        <xdr:cNvPr id="347" name="直線コネクタ 346"/>
        <xdr:cNvCxnSpPr/>
      </xdr:nvCxnSpPr>
      <xdr:spPr>
        <a:xfrm flipV="1">
          <a:off x="7861300" y="10002638"/>
          <a:ext cx="889000" cy="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143463</xdr:rowOff>
    </xdr:from>
    <xdr:to>
      <xdr:col>46</xdr:col>
      <xdr:colOff>38100</xdr:colOff>
      <xdr:row>58</xdr:row>
      <xdr:rowOff>73613</xdr:rowOff>
    </xdr:to>
    <xdr:sp macro="" textlink="">
      <xdr:nvSpPr>
        <xdr:cNvPr id="348" name="フローチャート: 判断 347"/>
        <xdr:cNvSpPr/>
      </xdr:nvSpPr>
      <xdr:spPr>
        <a:xfrm>
          <a:off x="8699500" y="9916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90140</xdr:rowOff>
    </xdr:from>
    <xdr:ext cx="534377" cy="259045"/>
    <xdr:sp macro="" textlink="">
      <xdr:nvSpPr>
        <xdr:cNvPr id="349" name="テキスト ボックス 348"/>
        <xdr:cNvSpPr txBox="1"/>
      </xdr:nvSpPr>
      <xdr:spPr>
        <a:xfrm>
          <a:off x="8483111" y="969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59827</xdr:rowOff>
    </xdr:from>
    <xdr:to>
      <xdr:col>41</xdr:col>
      <xdr:colOff>50800</xdr:colOff>
      <xdr:row>58</xdr:row>
      <xdr:rowOff>72107</xdr:rowOff>
    </xdr:to>
    <xdr:cxnSp macro="">
      <xdr:nvCxnSpPr>
        <xdr:cNvPr id="350" name="直線コネクタ 349"/>
        <xdr:cNvCxnSpPr/>
      </xdr:nvCxnSpPr>
      <xdr:spPr>
        <a:xfrm flipV="1">
          <a:off x="6972300" y="10003927"/>
          <a:ext cx="889000" cy="12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145455</xdr:rowOff>
    </xdr:from>
    <xdr:to>
      <xdr:col>41</xdr:col>
      <xdr:colOff>101600</xdr:colOff>
      <xdr:row>58</xdr:row>
      <xdr:rowOff>75605</xdr:rowOff>
    </xdr:to>
    <xdr:sp macro="" textlink="">
      <xdr:nvSpPr>
        <xdr:cNvPr id="351" name="フローチャート: 判断 350"/>
        <xdr:cNvSpPr/>
      </xdr:nvSpPr>
      <xdr:spPr>
        <a:xfrm>
          <a:off x="7810500" y="991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92132</xdr:rowOff>
    </xdr:from>
    <xdr:ext cx="534377" cy="259045"/>
    <xdr:sp macro="" textlink="">
      <xdr:nvSpPr>
        <xdr:cNvPr id="352" name="テキスト ボックス 351"/>
        <xdr:cNvSpPr txBox="1"/>
      </xdr:nvSpPr>
      <xdr:spPr>
        <a:xfrm>
          <a:off x="7594111" y="969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142786</xdr:rowOff>
    </xdr:from>
    <xdr:to>
      <xdr:col>36</xdr:col>
      <xdr:colOff>165100</xdr:colOff>
      <xdr:row>58</xdr:row>
      <xdr:rowOff>72936</xdr:rowOff>
    </xdr:to>
    <xdr:sp macro="" textlink="">
      <xdr:nvSpPr>
        <xdr:cNvPr id="353" name="フローチャート: 判断 352"/>
        <xdr:cNvSpPr/>
      </xdr:nvSpPr>
      <xdr:spPr>
        <a:xfrm>
          <a:off x="6921500" y="99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89463</xdr:rowOff>
    </xdr:from>
    <xdr:ext cx="534377" cy="259045"/>
    <xdr:sp macro="" textlink="">
      <xdr:nvSpPr>
        <xdr:cNvPr id="354" name="テキスト ボックス 353"/>
        <xdr:cNvSpPr txBox="1"/>
      </xdr:nvSpPr>
      <xdr:spPr>
        <a:xfrm>
          <a:off x="6705111" y="96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165398</xdr:rowOff>
    </xdr:from>
    <xdr:to>
      <xdr:col>55</xdr:col>
      <xdr:colOff>50800</xdr:colOff>
      <xdr:row>58</xdr:row>
      <xdr:rowOff>95548</xdr:rowOff>
    </xdr:to>
    <xdr:sp macro="" textlink="">
      <xdr:nvSpPr>
        <xdr:cNvPr id="360" name="楕円 359"/>
        <xdr:cNvSpPr/>
      </xdr:nvSpPr>
      <xdr:spPr>
        <a:xfrm>
          <a:off x="10426700" y="993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122501</xdr:rowOff>
    </xdr:from>
    <xdr:ext cx="534377" cy="259045"/>
    <xdr:sp macro="" textlink="">
      <xdr:nvSpPr>
        <xdr:cNvPr id="361" name="農林水産業費該当値テキスト"/>
        <xdr:cNvSpPr txBox="1"/>
      </xdr:nvSpPr>
      <xdr:spPr>
        <a:xfrm>
          <a:off x="10528300" y="989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168142</xdr:rowOff>
    </xdr:from>
    <xdr:to>
      <xdr:col>50</xdr:col>
      <xdr:colOff>165100</xdr:colOff>
      <xdr:row>58</xdr:row>
      <xdr:rowOff>98292</xdr:rowOff>
    </xdr:to>
    <xdr:sp macro="" textlink="">
      <xdr:nvSpPr>
        <xdr:cNvPr id="362" name="楕円 361"/>
        <xdr:cNvSpPr/>
      </xdr:nvSpPr>
      <xdr:spPr>
        <a:xfrm>
          <a:off x="9588500" y="994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89419</xdr:rowOff>
    </xdr:from>
    <xdr:ext cx="534377" cy="259045"/>
    <xdr:sp macro="" textlink="">
      <xdr:nvSpPr>
        <xdr:cNvPr id="363" name="テキスト ボックス 362"/>
        <xdr:cNvSpPr txBox="1"/>
      </xdr:nvSpPr>
      <xdr:spPr>
        <a:xfrm>
          <a:off x="9372111" y="10033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7738</xdr:rowOff>
    </xdr:from>
    <xdr:to>
      <xdr:col>46</xdr:col>
      <xdr:colOff>38100</xdr:colOff>
      <xdr:row>58</xdr:row>
      <xdr:rowOff>109338</xdr:rowOff>
    </xdr:to>
    <xdr:sp macro="" textlink="">
      <xdr:nvSpPr>
        <xdr:cNvPr id="364" name="楕円 363"/>
        <xdr:cNvSpPr/>
      </xdr:nvSpPr>
      <xdr:spPr>
        <a:xfrm>
          <a:off x="8699500" y="995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100465</xdr:rowOff>
    </xdr:from>
    <xdr:ext cx="469744" cy="259045"/>
    <xdr:sp macro="" textlink="">
      <xdr:nvSpPr>
        <xdr:cNvPr id="365" name="テキスト ボックス 364"/>
        <xdr:cNvSpPr txBox="1"/>
      </xdr:nvSpPr>
      <xdr:spPr>
        <a:xfrm>
          <a:off x="8515428" y="10044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9027</xdr:rowOff>
    </xdr:from>
    <xdr:to>
      <xdr:col>41</xdr:col>
      <xdr:colOff>101600</xdr:colOff>
      <xdr:row>58</xdr:row>
      <xdr:rowOff>110627</xdr:rowOff>
    </xdr:to>
    <xdr:sp macro="" textlink="">
      <xdr:nvSpPr>
        <xdr:cNvPr id="366" name="楕円 365"/>
        <xdr:cNvSpPr/>
      </xdr:nvSpPr>
      <xdr:spPr>
        <a:xfrm>
          <a:off x="7810500" y="9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101754</xdr:rowOff>
    </xdr:from>
    <xdr:ext cx="469744" cy="259045"/>
    <xdr:sp macro="" textlink="">
      <xdr:nvSpPr>
        <xdr:cNvPr id="367" name="テキスト ボックス 366"/>
        <xdr:cNvSpPr txBox="1"/>
      </xdr:nvSpPr>
      <xdr:spPr>
        <a:xfrm>
          <a:off x="7626428" y="1004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21307</xdr:rowOff>
    </xdr:from>
    <xdr:to>
      <xdr:col>36</xdr:col>
      <xdr:colOff>165100</xdr:colOff>
      <xdr:row>58</xdr:row>
      <xdr:rowOff>122907</xdr:rowOff>
    </xdr:to>
    <xdr:sp macro="" textlink="">
      <xdr:nvSpPr>
        <xdr:cNvPr id="368" name="楕円 367"/>
        <xdr:cNvSpPr/>
      </xdr:nvSpPr>
      <xdr:spPr>
        <a:xfrm>
          <a:off x="6921500" y="996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114034</xdr:rowOff>
    </xdr:from>
    <xdr:ext cx="469744" cy="259045"/>
    <xdr:sp macro="" textlink="">
      <xdr:nvSpPr>
        <xdr:cNvPr id="369" name="テキスト ボックス 368"/>
        <xdr:cNvSpPr txBox="1"/>
      </xdr:nvSpPr>
      <xdr:spPr>
        <a:xfrm>
          <a:off x="6737428" y="10058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1" name="テキスト ボックス 38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3" name="テキスト ボックス 382"/>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5" name="テキスト ボックス 384"/>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87" name="テキスト ボックス 386"/>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89" name="テキスト ボックス 38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90780</xdr:rowOff>
    </xdr:from>
    <xdr:to>
      <xdr:col>54</xdr:col>
      <xdr:colOff>189865</xdr:colOff>
      <xdr:row>78</xdr:row>
      <xdr:rowOff>97867</xdr:rowOff>
    </xdr:to>
    <xdr:cxnSp macro="">
      <xdr:nvCxnSpPr>
        <xdr:cNvPr id="391" name="直線コネクタ 390"/>
        <xdr:cNvCxnSpPr/>
      </xdr:nvCxnSpPr>
      <xdr:spPr>
        <a:xfrm flipV="1">
          <a:off x="10475595" y="12092280"/>
          <a:ext cx="1270" cy="1378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101694</xdr:rowOff>
    </xdr:from>
    <xdr:ext cx="469744" cy="259045"/>
    <xdr:sp macro="" textlink="">
      <xdr:nvSpPr>
        <xdr:cNvPr id="392" name="商工費最小値テキスト"/>
        <xdr:cNvSpPr txBox="1"/>
      </xdr:nvSpPr>
      <xdr:spPr>
        <a:xfrm>
          <a:off x="10528300" y="1347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97867</xdr:rowOff>
    </xdr:from>
    <xdr:to>
      <xdr:col>55</xdr:col>
      <xdr:colOff>88900</xdr:colOff>
      <xdr:row>78</xdr:row>
      <xdr:rowOff>97867</xdr:rowOff>
    </xdr:to>
    <xdr:cxnSp macro="">
      <xdr:nvCxnSpPr>
        <xdr:cNvPr id="393" name="直線コネクタ 392"/>
        <xdr:cNvCxnSpPr/>
      </xdr:nvCxnSpPr>
      <xdr:spPr>
        <a:xfrm>
          <a:off x="10388600" y="1347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37457</xdr:rowOff>
    </xdr:from>
    <xdr:ext cx="534377" cy="259045"/>
    <xdr:sp macro="" textlink="">
      <xdr:nvSpPr>
        <xdr:cNvPr id="394" name="商工費最大値テキスト"/>
        <xdr:cNvSpPr txBox="1"/>
      </xdr:nvSpPr>
      <xdr:spPr>
        <a:xfrm>
          <a:off x="10528300" y="1186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62,140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90780</xdr:rowOff>
    </xdr:from>
    <xdr:to>
      <xdr:col>55</xdr:col>
      <xdr:colOff>88900</xdr:colOff>
      <xdr:row>70</xdr:row>
      <xdr:rowOff>90780</xdr:rowOff>
    </xdr:to>
    <xdr:cxnSp macro="">
      <xdr:nvCxnSpPr>
        <xdr:cNvPr id="395" name="直線コネクタ 394"/>
        <xdr:cNvCxnSpPr/>
      </xdr:nvCxnSpPr>
      <xdr:spPr>
        <a:xfrm>
          <a:off x="10388600" y="12092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1556</xdr:rowOff>
    </xdr:from>
    <xdr:to>
      <xdr:col>55</xdr:col>
      <xdr:colOff>0</xdr:colOff>
      <xdr:row>78</xdr:row>
      <xdr:rowOff>51003</xdr:rowOff>
    </xdr:to>
    <xdr:cxnSp macro="">
      <xdr:nvCxnSpPr>
        <xdr:cNvPr id="396" name="直線コネクタ 395"/>
        <xdr:cNvCxnSpPr/>
      </xdr:nvCxnSpPr>
      <xdr:spPr>
        <a:xfrm flipV="1">
          <a:off x="9639300" y="13203206"/>
          <a:ext cx="838200" cy="22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23972</xdr:rowOff>
    </xdr:from>
    <xdr:ext cx="534377" cy="259045"/>
    <xdr:sp macro="" textlink="">
      <xdr:nvSpPr>
        <xdr:cNvPr id="397" name="商工費平均値テキスト"/>
        <xdr:cNvSpPr txBox="1"/>
      </xdr:nvSpPr>
      <xdr:spPr>
        <a:xfrm>
          <a:off x="10528300" y="12882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1095</xdr:rowOff>
    </xdr:from>
    <xdr:to>
      <xdr:col>55</xdr:col>
      <xdr:colOff>50800</xdr:colOff>
      <xdr:row>76</xdr:row>
      <xdr:rowOff>102695</xdr:rowOff>
    </xdr:to>
    <xdr:sp macro="" textlink="">
      <xdr:nvSpPr>
        <xdr:cNvPr id="398" name="フローチャート: 判断 397"/>
        <xdr:cNvSpPr/>
      </xdr:nvSpPr>
      <xdr:spPr>
        <a:xfrm>
          <a:off x="104267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46659</xdr:rowOff>
    </xdr:from>
    <xdr:to>
      <xdr:col>50</xdr:col>
      <xdr:colOff>114300</xdr:colOff>
      <xdr:row>78</xdr:row>
      <xdr:rowOff>51003</xdr:rowOff>
    </xdr:to>
    <xdr:cxnSp macro="">
      <xdr:nvCxnSpPr>
        <xdr:cNvPr id="399" name="直線コネクタ 398"/>
        <xdr:cNvCxnSpPr/>
      </xdr:nvCxnSpPr>
      <xdr:spPr>
        <a:xfrm>
          <a:off x="8750300" y="13419759"/>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152177</xdr:rowOff>
    </xdr:from>
    <xdr:to>
      <xdr:col>50</xdr:col>
      <xdr:colOff>165100</xdr:colOff>
      <xdr:row>77</xdr:row>
      <xdr:rowOff>82327</xdr:rowOff>
    </xdr:to>
    <xdr:sp macro="" textlink="">
      <xdr:nvSpPr>
        <xdr:cNvPr id="400" name="フローチャート: 判断 399"/>
        <xdr:cNvSpPr/>
      </xdr:nvSpPr>
      <xdr:spPr>
        <a:xfrm>
          <a:off x="9588500" y="13182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98854</xdr:rowOff>
    </xdr:from>
    <xdr:ext cx="534377" cy="259045"/>
    <xdr:sp macro="" textlink="">
      <xdr:nvSpPr>
        <xdr:cNvPr id="401" name="テキスト ボックス 400"/>
        <xdr:cNvSpPr txBox="1"/>
      </xdr:nvSpPr>
      <xdr:spPr>
        <a:xfrm>
          <a:off x="9372111" y="1295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46659</xdr:rowOff>
    </xdr:from>
    <xdr:to>
      <xdr:col>45</xdr:col>
      <xdr:colOff>177800</xdr:colOff>
      <xdr:row>78</xdr:row>
      <xdr:rowOff>49975</xdr:rowOff>
    </xdr:to>
    <xdr:cxnSp macro="">
      <xdr:nvCxnSpPr>
        <xdr:cNvPr id="402" name="直線コネクタ 401"/>
        <xdr:cNvCxnSpPr/>
      </xdr:nvCxnSpPr>
      <xdr:spPr>
        <a:xfrm flipV="1">
          <a:off x="7861300" y="13419759"/>
          <a:ext cx="889000" cy="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167287</xdr:rowOff>
    </xdr:from>
    <xdr:to>
      <xdr:col>46</xdr:col>
      <xdr:colOff>38100</xdr:colOff>
      <xdr:row>77</xdr:row>
      <xdr:rowOff>97437</xdr:rowOff>
    </xdr:to>
    <xdr:sp macro="" textlink="">
      <xdr:nvSpPr>
        <xdr:cNvPr id="403" name="フローチャート: 判断 402"/>
        <xdr:cNvSpPr/>
      </xdr:nvSpPr>
      <xdr:spPr>
        <a:xfrm>
          <a:off x="8699500" y="1319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113964</xdr:rowOff>
    </xdr:from>
    <xdr:ext cx="534377" cy="259045"/>
    <xdr:sp macro="" textlink="">
      <xdr:nvSpPr>
        <xdr:cNvPr id="404" name="テキスト ボックス 403"/>
        <xdr:cNvSpPr txBox="1"/>
      </xdr:nvSpPr>
      <xdr:spPr>
        <a:xfrm>
          <a:off x="8483111" y="1297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40877</xdr:rowOff>
    </xdr:from>
    <xdr:to>
      <xdr:col>41</xdr:col>
      <xdr:colOff>50800</xdr:colOff>
      <xdr:row>78</xdr:row>
      <xdr:rowOff>49975</xdr:rowOff>
    </xdr:to>
    <xdr:cxnSp macro="">
      <xdr:nvCxnSpPr>
        <xdr:cNvPr id="405" name="直線コネクタ 404"/>
        <xdr:cNvCxnSpPr/>
      </xdr:nvCxnSpPr>
      <xdr:spPr>
        <a:xfrm>
          <a:off x="6972300" y="13413977"/>
          <a:ext cx="889000" cy="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156063</xdr:rowOff>
    </xdr:from>
    <xdr:to>
      <xdr:col>41</xdr:col>
      <xdr:colOff>101600</xdr:colOff>
      <xdr:row>77</xdr:row>
      <xdr:rowOff>86213</xdr:rowOff>
    </xdr:to>
    <xdr:sp macro="" textlink="">
      <xdr:nvSpPr>
        <xdr:cNvPr id="406" name="フローチャート: 判断 405"/>
        <xdr:cNvSpPr/>
      </xdr:nvSpPr>
      <xdr:spPr>
        <a:xfrm>
          <a:off x="7810500" y="1318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102740</xdr:rowOff>
    </xdr:from>
    <xdr:ext cx="534377" cy="259045"/>
    <xdr:sp macro="" textlink="">
      <xdr:nvSpPr>
        <xdr:cNvPr id="407" name="テキスト ボックス 406"/>
        <xdr:cNvSpPr txBox="1"/>
      </xdr:nvSpPr>
      <xdr:spPr>
        <a:xfrm>
          <a:off x="7594111" y="12961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137020</xdr:rowOff>
    </xdr:from>
    <xdr:to>
      <xdr:col>36</xdr:col>
      <xdr:colOff>165100</xdr:colOff>
      <xdr:row>77</xdr:row>
      <xdr:rowOff>67170</xdr:rowOff>
    </xdr:to>
    <xdr:sp macro="" textlink="">
      <xdr:nvSpPr>
        <xdr:cNvPr id="408" name="フローチャート: 判断 407"/>
        <xdr:cNvSpPr/>
      </xdr:nvSpPr>
      <xdr:spPr>
        <a:xfrm>
          <a:off x="6921500" y="1316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83697</xdr:rowOff>
    </xdr:from>
    <xdr:ext cx="534377" cy="259045"/>
    <xdr:sp macro="" textlink="">
      <xdr:nvSpPr>
        <xdr:cNvPr id="409" name="テキスト ボックス 408"/>
        <xdr:cNvSpPr txBox="1"/>
      </xdr:nvSpPr>
      <xdr:spPr>
        <a:xfrm>
          <a:off x="6705111" y="1294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122206</xdr:rowOff>
    </xdr:from>
    <xdr:to>
      <xdr:col>55</xdr:col>
      <xdr:colOff>50800</xdr:colOff>
      <xdr:row>77</xdr:row>
      <xdr:rowOff>52356</xdr:rowOff>
    </xdr:to>
    <xdr:sp macro="" textlink="">
      <xdr:nvSpPr>
        <xdr:cNvPr id="415" name="楕円 414"/>
        <xdr:cNvSpPr/>
      </xdr:nvSpPr>
      <xdr:spPr>
        <a:xfrm>
          <a:off x="10426700" y="1315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100633</xdr:rowOff>
    </xdr:from>
    <xdr:ext cx="534377" cy="259045"/>
    <xdr:sp macro="" textlink="">
      <xdr:nvSpPr>
        <xdr:cNvPr id="416" name="商工費該当値テキスト"/>
        <xdr:cNvSpPr txBox="1"/>
      </xdr:nvSpPr>
      <xdr:spPr>
        <a:xfrm>
          <a:off x="10528300" y="1313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203</xdr:rowOff>
    </xdr:from>
    <xdr:to>
      <xdr:col>50</xdr:col>
      <xdr:colOff>165100</xdr:colOff>
      <xdr:row>78</xdr:row>
      <xdr:rowOff>101803</xdr:rowOff>
    </xdr:to>
    <xdr:sp macro="" textlink="">
      <xdr:nvSpPr>
        <xdr:cNvPr id="417" name="楕円 416"/>
        <xdr:cNvSpPr/>
      </xdr:nvSpPr>
      <xdr:spPr>
        <a:xfrm>
          <a:off x="9588500" y="1337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92930</xdr:rowOff>
    </xdr:from>
    <xdr:ext cx="469744" cy="259045"/>
    <xdr:sp macro="" textlink="">
      <xdr:nvSpPr>
        <xdr:cNvPr id="418" name="テキスト ボックス 417"/>
        <xdr:cNvSpPr txBox="1"/>
      </xdr:nvSpPr>
      <xdr:spPr>
        <a:xfrm>
          <a:off x="9404428" y="1346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167309</xdr:rowOff>
    </xdr:from>
    <xdr:to>
      <xdr:col>46</xdr:col>
      <xdr:colOff>38100</xdr:colOff>
      <xdr:row>78</xdr:row>
      <xdr:rowOff>97459</xdr:rowOff>
    </xdr:to>
    <xdr:sp macro="" textlink="">
      <xdr:nvSpPr>
        <xdr:cNvPr id="419" name="楕円 418"/>
        <xdr:cNvSpPr/>
      </xdr:nvSpPr>
      <xdr:spPr>
        <a:xfrm>
          <a:off x="8699500" y="1336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88586</xdr:rowOff>
    </xdr:from>
    <xdr:ext cx="469744" cy="259045"/>
    <xdr:sp macro="" textlink="">
      <xdr:nvSpPr>
        <xdr:cNvPr id="420" name="テキスト ボックス 419"/>
        <xdr:cNvSpPr txBox="1"/>
      </xdr:nvSpPr>
      <xdr:spPr>
        <a:xfrm>
          <a:off x="8515428" y="13461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170625</xdr:rowOff>
    </xdr:from>
    <xdr:to>
      <xdr:col>41</xdr:col>
      <xdr:colOff>101600</xdr:colOff>
      <xdr:row>78</xdr:row>
      <xdr:rowOff>100775</xdr:rowOff>
    </xdr:to>
    <xdr:sp macro="" textlink="">
      <xdr:nvSpPr>
        <xdr:cNvPr id="421" name="楕円 420"/>
        <xdr:cNvSpPr/>
      </xdr:nvSpPr>
      <xdr:spPr>
        <a:xfrm>
          <a:off x="7810500" y="1337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91902</xdr:rowOff>
    </xdr:from>
    <xdr:ext cx="469744" cy="259045"/>
    <xdr:sp macro="" textlink="">
      <xdr:nvSpPr>
        <xdr:cNvPr id="422" name="テキスト ボックス 421"/>
        <xdr:cNvSpPr txBox="1"/>
      </xdr:nvSpPr>
      <xdr:spPr>
        <a:xfrm>
          <a:off x="7626428" y="1346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161527</xdr:rowOff>
    </xdr:from>
    <xdr:to>
      <xdr:col>36</xdr:col>
      <xdr:colOff>165100</xdr:colOff>
      <xdr:row>78</xdr:row>
      <xdr:rowOff>91677</xdr:rowOff>
    </xdr:to>
    <xdr:sp macro="" textlink="">
      <xdr:nvSpPr>
        <xdr:cNvPr id="423" name="楕円 422"/>
        <xdr:cNvSpPr/>
      </xdr:nvSpPr>
      <xdr:spPr>
        <a:xfrm>
          <a:off x="6921500" y="133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82804</xdr:rowOff>
    </xdr:from>
    <xdr:ext cx="469744" cy="259045"/>
    <xdr:sp macro="" textlink="">
      <xdr:nvSpPr>
        <xdr:cNvPr id="424" name="テキスト ボックス 423"/>
        <xdr:cNvSpPr txBox="1"/>
      </xdr:nvSpPr>
      <xdr:spPr>
        <a:xfrm>
          <a:off x="6737428" y="1345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8" name="テキスト ボックス 437"/>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0" name="テキスト ボックス 43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2" name="テキスト ボックス 441"/>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4" name="テキスト ボックス 44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83888</xdr:rowOff>
    </xdr:from>
    <xdr:to>
      <xdr:col>54</xdr:col>
      <xdr:colOff>189865</xdr:colOff>
      <xdr:row>98</xdr:row>
      <xdr:rowOff>145171</xdr:rowOff>
    </xdr:to>
    <xdr:cxnSp macro="">
      <xdr:nvCxnSpPr>
        <xdr:cNvPr id="448" name="直線コネクタ 447"/>
        <xdr:cNvCxnSpPr/>
      </xdr:nvCxnSpPr>
      <xdr:spPr>
        <a:xfrm flipV="1">
          <a:off x="10475595" y="15514388"/>
          <a:ext cx="1270" cy="1432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148998</xdr:rowOff>
    </xdr:from>
    <xdr:ext cx="534377" cy="259045"/>
    <xdr:sp macro="" textlink="">
      <xdr:nvSpPr>
        <xdr:cNvPr id="449" name="土木費最小値テキスト"/>
        <xdr:cNvSpPr txBox="1"/>
      </xdr:nvSpPr>
      <xdr:spPr>
        <a:xfrm>
          <a:off x="10528300" y="1695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145171</xdr:rowOff>
    </xdr:from>
    <xdr:to>
      <xdr:col>55</xdr:col>
      <xdr:colOff>88900</xdr:colOff>
      <xdr:row>98</xdr:row>
      <xdr:rowOff>145171</xdr:rowOff>
    </xdr:to>
    <xdr:cxnSp macro="">
      <xdr:nvCxnSpPr>
        <xdr:cNvPr id="450" name="直線コネクタ 449"/>
        <xdr:cNvCxnSpPr/>
      </xdr:nvCxnSpPr>
      <xdr:spPr>
        <a:xfrm>
          <a:off x="10388600" y="1694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30565</xdr:rowOff>
    </xdr:from>
    <xdr:ext cx="599010" cy="259045"/>
    <xdr:sp macro="" textlink="">
      <xdr:nvSpPr>
        <xdr:cNvPr id="451" name="土木費最大値テキスト"/>
        <xdr:cNvSpPr txBox="1"/>
      </xdr:nvSpPr>
      <xdr:spPr>
        <a:xfrm>
          <a:off x="10528300" y="15289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394,649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83888</xdr:rowOff>
    </xdr:from>
    <xdr:to>
      <xdr:col>55</xdr:col>
      <xdr:colOff>88900</xdr:colOff>
      <xdr:row>90</xdr:row>
      <xdr:rowOff>83888</xdr:rowOff>
    </xdr:to>
    <xdr:cxnSp macro="">
      <xdr:nvCxnSpPr>
        <xdr:cNvPr id="452" name="直線コネクタ 451"/>
        <xdr:cNvCxnSpPr/>
      </xdr:nvCxnSpPr>
      <xdr:spPr>
        <a:xfrm>
          <a:off x="10388600" y="15514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102005</xdr:rowOff>
    </xdr:from>
    <xdr:to>
      <xdr:col>55</xdr:col>
      <xdr:colOff>0</xdr:colOff>
      <xdr:row>98</xdr:row>
      <xdr:rowOff>103989</xdr:rowOff>
    </xdr:to>
    <xdr:cxnSp macro="">
      <xdr:nvCxnSpPr>
        <xdr:cNvPr id="453" name="直線コネクタ 452"/>
        <xdr:cNvCxnSpPr/>
      </xdr:nvCxnSpPr>
      <xdr:spPr>
        <a:xfrm flipV="1">
          <a:off x="9639300" y="16904105"/>
          <a:ext cx="838200" cy="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17270</xdr:rowOff>
    </xdr:from>
    <xdr:ext cx="534377" cy="259045"/>
    <xdr:sp macro="" textlink="">
      <xdr:nvSpPr>
        <xdr:cNvPr id="454" name="土木費平均値テキスト"/>
        <xdr:cNvSpPr txBox="1"/>
      </xdr:nvSpPr>
      <xdr:spPr>
        <a:xfrm>
          <a:off x="10528300" y="166479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165843</xdr:rowOff>
    </xdr:from>
    <xdr:to>
      <xdr:col>55</xdr:col>
      <xdr:colOff>50800</xdr:colOff>
      <xdr:row>98</xdr:row>
      <xdr:rowOff>95993</xdr:rowOff>
    </xdr:to>
    <xdr:sp macro="" textlink="">
      <xdr:nvSpPr>
        <xdr:cNvPr id="455" name="フローチャート: 判断 454"/>
        <xdr:cNvSpPr/>
      </xdr:nvSpPr>
      <xdr:spPr>
        <a:xfrm>
          <a:off x="10426700" y="16796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103989</xdr:rowOff>
    </xdr:from>
    <xdr:to>
      <xdr:col>50</xdr:col>
      <xdr:colOff>114300</xdr:colOff>
      <xdr:row>98</xdr:row>
      <xdr:rowOff>112027</xdr:rowOff>
    </xdr:to>
    <xdr:cxnSp macro="">
      <xdr:nvCxnSpPr>
        <xdr:cNvPr id="456" name="直線コネクタ 455"/>
        <xdr:cNvCxnSpPr/>
      </xdr:nvCxnSpPr>
      <xdr:spPr>
        <a:xfrm flipV="1">
          <a:off x="8750300" y="16906089"/>
          <a:ext cx="889000" cy="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168952</xdr:rowOff>
    </xdr:from>
    <xdr:to>
      <xdr:col>50</xdr:col>
      <xdr:colOff>165100</xdr:colOff>
      <xdr:row>98</xdr:row>
      <xdr:rowOff>99102</xdr:rowOff>
    </xdr:to>
    <xdr:sp macro="" textlink="">
      <xdr:nvSpPr>
        <xdr:cNvPr id="457" name="フローチャート: 判断 456"/>
        <xdr:cNvSpPr/>
      </xdr:nvSpPr>
      <xdr:spPr>
        <a:xfrm>
          <a:off x="9588500" y="1679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115629</xdr:rowOff>
    </xdr:from>
    <xdr:ext cx="534377" cy="259045"/>
    <xdr:sp macro="" textlink="">
      <xdr:nvSpPr>
        <xdr:cNvPr id="458" name="テキスト ボックス 457"/>
        <xdr:cNvSpPr txBox="1"/>
      </xdr:nvSpPr>
      <xdr:spPr>
        <a:xfrm>
          <a:off x="9372111" y="1657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112027</xdr:rowOff>
    </xdr:from>
    <xdr:to>
      <xdr:col>45</xdr:col>
      <xdr:colOff>177800</xdr:colOff>
      <xdr:row>98</xdr:row>
      <xdr:rowOff>112497</xdr:rowOff>
    </xdr:to>
    <xdr:cxnSp macro="">
      <xdr:nvCxnSpPr>
        <xdr:cNvPr id="459" name="直線コネクタ 458"/>
        <xdr:cNvCxnSpPr/>
      </xdr:nvCxnSpPr>
      <xdr:spPr>
        <a:xfrm flipV="1">
          <a:off x="7861300" y="16914127"/>
          <a:ext cx="889000" cy="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170590</xdr:rowOff>
    </xdr:from>
    <xdr:to>
      <xdr:col>46</xdr:col>
      <xdr:colOff>38100</xdr:colOff>
      <xdr:row>98</xdr:row>
      <xdr:rowOff>100740</xdr:rowOff>
    </xdr:to>
    <xdr:sp macro="" textlink="">
      <xdr:nvSpPr>
        <xdr:cNvPr id="460" name="フローチャート: 判断 459"/>
        <xdr:cNvSpPr/>
      </xdr:nvSpPr>
      <xdr:spPr>
        <a:xfrm>
          <a:off x="8699500" y="1680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117267</xdr:rowOff>
    </xdr:from>
    <xdr:ext cx="534377" cy="259045"/>
    <xdr:sp macro="" textlink="">
      <xdr:nvSpPr>
        <xdr:cNvPr id="461" name="テキスト ボックス 460"/>
        <xdr:cNvSpPr txBox="1"/>
      </xdr:nvSpPr>
      <xdr:spPr>
        <a:xfrm>
          <a:off x="8483111" y="1657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112497</xdr:rowOff>
    </xdr:from>
    <xdr:to>
      <xdr:col>41</xdr:col>
      <xdr:colOff>50800</xdr:colOff>
      <xdr:row>98</xdr:row>
      <xdr:rowOff>113940</xdr:rowOff>
    </xdr:to>
    <xdr:cxnSp macro="">
      <xdr:nvCxnSpPr>
        <xdr:cNvPr id="462" name="直線コネクタ 461"/>
        <xdr:cNvCxnSpPr/>
      </xdr:nvCxnSpPr>
      <xdr:spPr>
        <a:xfrm flipV="1">
          <a:off x="6972300" y="16914597"/>
          <a:ext cx="889000" cy="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166002</xdr:rowOff>
    </xdr:from>
    <xdr:to>
      <xdr:col>41</xdr:col>
      <xdr:colOff>101600</xdr:colOff>
      <xdr:row>98</xdr:row>
      <xdr:rowOff>96152</xdr:rowOff>
    </xdr:to>
    <xdr:sp macro="" textlink="">
      <xdr:nvSpPr>
        <xdr:cNvPr id="463" name="フローチャート: 判断 462"/>
        <xdr:cNvSpPr/>
      </xdr:nvSpPr>
      <xdr:spPr>
        <a:xfrm>
          <a:off x="7810500" y="1679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112679</xdr:rowOff>
    </xdr:from>
    <xdr:ext cx="534377" cy="259045"/>
    <xdr:sp macro="" textlink="">
      <xdr:nvSpPr>
        <xdr:cNvPr id="464" name="テキスト ボックス 463"/>
        <xdr:cNvSpPr txBox="1"/>
      </xdr:nvSpPr>
      <xdr:spPr>
        <a:xfrm>
          <a:off x="7594111" y="1657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166334</xdr:rowOff>
    </xdr:from>
    <xdr:to>
      <xdr:col>36</xdr:col>
      <xdr:colOff>165100</xdr:colOff>
      <xdr:row>98</xdr:row>
      <xdr:rowOff>96484</xdr:rowOff>
    </xdr:to>
    <xdr:sp macro="" textlink="">
      <xdr:nvSpPr>
        <xdr:cNvPr id="465" name="フローチャート: 判断 464"/>
        <xdr:cNvSpPr/>
      </xdr:nvSpPr>
      <xdr:spPr>
        <a:xfrm>
          <a:off x="6921500" y="1679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113011</xdr:rowOff>
    </xdr:from>
    <xdr:ext cx="534377" cy="259045"/>
    <xdr:sp macro="" textlink="">
      <xdr:nvSpPr>
        <xdr:cNvPr id="466" name="テキスト ボックス 465"/>
        <xdr:cNvSpPr txBox="1"/>
      </xdr:nvSpPr>
      <xdr:spPr>
        <a:xfrm>
          <a:off x="6705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51205</xdr:rowOff>
    </xdr:from>
    <xdr:to>
      <xdr:col>55</xdr:col>
      <xdr:colOff>50800</xdr:colOff>
      <xdr:row>98</xdr:row>
      <xdr:rowOff>152805</xdr:rowOff>
    </xdr:to>
    <xdr:sp macro="" textlink="">
      <xdr:nvSpPr>
        <xdr:cNvPr id="472" name="楕円 471"/>
        <xdr:cNvSpPr/>
      </xdr:nvSpPr>
      <xdr:spPr>
        <a:xfrm>
          <a:off x="10426700" y="1685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144271</xdr:rowOff>
    </xdr:from>
    <xdr:ext cx="534377" cy="259045"/>
    <xdr:sp macro="" textlink="">
      <xdr:nvSpPr>
        <xdr:cNvPr id="473" name="土木費該当値テキスト"/>
        <xdr:cNvSpPr txBox="1"/>
      </xdr:nvSpPr>
      <xdr:spPr>
        <a:xfrm>
          <a:off x="10528300" y="1677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53189</xdr:rowOff>
    </xdr:from>
    <xdr:to>
      <xdr:col>50</xdr:col>
      <xdr:colOff>165100</xdr:colOff>
      <xdr:row>98</xdr:row>
      <xdr:rowOff>154789</xdr:rowOff>
    </xdr:to>
    <xdr:sp macro="" textlink="">
      <xdr:nvSpPr>
        <xdr:cNvPr id="474" name="楕円 473"/>
        <xdr:cNvSpPr/>
      </xdr:nvSpPr>
      <xdr:spPr>
        <a:xfrm>
          <a:off x="9588500" y="1685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145916</xdr:rowOff>
    </xdr:from>
    <xdr:ext cx="534377" cy="259045"/>
    <xdr:sp macro="" textlink="">
      <xdr:nvSpPr>
        <xdr:cNvPr id="475" name="テキスト ボックス 474"/>
        <xdr:cNvSpPr txBox="1"/>
      </xdr:nvSpPr>
      <xdr:spPr>
        <a:xfrm>
          <a:off x="9372111" y="16948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61227</xdr:rowOff>
    </xdr:from>
    <xdr:to>
      <xdr:col>46</xdr:col>
      <xdr:colOff>38100</xdr:colOff>
      <xdr:row>98</xdr:row>
      <xdr:rowOff>162827</xdr:rowOff>
    </xdr:to>
    <xdr:sp macro="" textlink="">
      <xdr:nvSpPr>
        <xdr:cNvPr id="476" name="楕円 475"/>
        <xdr:cNvSpPr/>
      </xdr:nvSpPr>
      <xdr:spPr>
        <a:xfrm>
          <a:off x="8699500" y="1686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153954</xdr:rowOff>
    </xdr:from>
    <xdr:ext cx="534377" cy="259045"/>
    <xdr:sp macro="" textlink="">
      <xdr:nvSpPr>
        <xdr:cNvPr id="477" name="テキスト ボックス 476"/>
        <xdr:cNvSpPr txBox="1"/>
      </xdr:nvSpPr>
      <xdr:spPr>
        <a:xfrm>
          <a:off x="8483111" y="1695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61697</xdr:rowOff>
    </xdr:from>
    <xdr:to>
      <xdr:col>41</xdr:col>
      <xdr:colOff>101600</xdr:colOff>
      <xdr:row>98</xdr:row>
      <xdr:rowOff>163297</xdr:rowOff>
    </xdr:to>
    <xdr:sp macro="" textlink="">
      <xdr:nvSpPr>
        <xdr:cNvPr id="478" name="楕円 477"/>
        <xdr:cNvSpPr/>
      </xdr:nvSpPr>
      <xdr:spPr>
        <a:xfrm>
          <a:off x="7810500" y="1686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154424</xdr:rowOff>
    </xdr:from>
    <xdr:ext cx="534377" cy="259045"/>
    <xdr:sp macro="" textlink="">
      <xdr:nvSpPr>
        <xdr:cNvPr id="479" name="テキスト ボックス 478"/>
        <xdr:cNvSpPr txBox="1"/>
      </xdr:nvSpPr>
      <xdr:spPr>
        <a:xfrm>
          <a:off x="7594111" y="1695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63140</xdr:rowOff>
    </xdr:from>
    <xdr:to>
      <xdr:col>36</xdr:col>
      <xdr:colOff>165100</xdr:colOff>
      <xdr:row>98</xdr:row>
      <xdr:rowOff>164740</xdr:rowOff>
    </xdr:to>
    <xdr:sp macro="" textlink="">
      <xdr:nvSpPr>
        <xdr:cNvPr id="480" name="楕円 479"/>
        <xdr:cNvSpPr/>
      </xdr:nvSpPr>
      <xdr:spPr>
        <a:xfrm>
          <a:off x="6921500" y="168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155867</xdr:rowOff>
    </xdr:from>
    <xdr:ext cx="534377" cy="259045"/>
    <xdr:sp macro="" textlink="">
      <xdr:nvSpPr>
        <xdr:cNvPr id="481" name="テキスト ボックス 480"/>
        <xdr:cNvSpPr txBox="1"/>
      </xdr:nvSpPr>
      <xdr:spPr>
        <a:xfrm>
          <a:off x="6705111" y="1695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4" name="テキスト ボックス 493"/>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52512</xdr:rowOff>
    </xdr:from>
    <xdr:to>
      <xdr:col>85</xdr:col>
      <xdr:colOff>126364</xdr:colOff>
      <xdr:row>38</xdr:row>
      <xdr:rowOff>171247</xdr:rowOff>
    </xdr:to>
    <xdr:cxnSp macro="">
      <xdr:nvCxnSpPr>
        <xdr:cNvPr id="504" name="直線コネクタ 503"/>
        <xdr:cNvCxnSpPr/>
      </xdr:nvCxnSpPr>
      <xdr:spPr>
        <a:xfrm flipV="1">
          <a:off x="16317595" y="5367462"/>
          <a:ext cx="1269" cy="1318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3624</xdr:rowOff>
    </xdr:from>
    <xdr:ext cx="469744" cy="259045"/>
    <xdr:sp macro="" textlink="">
      <xdr:nvSpPr>
        <xdr:cNvPr id="505" name="消防費最小値テキスト"/>
        <xdr:cNvSpPr txBox="1"/>
      </xdr:nvSpPr>
      <xdr:spPr>
        <a:xfrm>
          <a:off x="16370300" y="669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171247</xdr:rowOff>
    </xdr:from>
    <xdr:to>
      <xdr:col>86</xdr:col>
      <xdr:colOff>25400</xdr:colOff>
      <xdr:row>38</xdr:row>
      <xdr:rowOff>171247</xdr:rowOff>
    </xdr:to>
    <xdr:cxnSp macro="">
      <xdr:nvCxnSpPr>
        <xdr:cNvPr id="506" name="直線コネクタ 505"/>
        <xdr:cNvCxnSpPr/>
      </xdr:nvCxnSpPr>
      <xdr:spPr>
        <a:xfrm>
          <a:off x="16230600" y="6686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170639</xdr:rowOff>
    </xdr:from>
    <xdr:ext cx="534377" cy="259045"/>
    <xdr:sp macro="" textlink="">
      <xdr:nvSpPr>
        <xdr:cNvPr id="507" name="消防費最大値テキスト"/>
        <xdr:cNvSpPr txBox="1"/>
      </xdr:nvSpPr>
      <xdr:spPr>
        <a:xfrm>
          <a:off x="16370300" y="514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52512</xdr:rowOff>
    </xdr:from>
    <xdr:to>
      <xdr:col>86</xdr:col>
      <xdr:colOff>25400</xdr:colOff>
      <xdr:row>31</xdr:row>
      <xdr:rowOff>52512</xdr:rowOff>
    </xdr:to>
    <xdr:cxnSp macro="">
      <xdr:nvCxnSpPr>
        <xdr:cNvPr id="508" name="直線コネクタ 507"/>
        <xdr:cNvCxnSpPr/>
      </xdr:nvCxnSpPr>
      <xdr:spPr>
        <a:xfrm>
          <a:off x="16230600" y="5367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160091</xdr:rowOff>
    </xdr:from>
    <xdr:to>
      <xdr:col>85</xdr:col>
      <xdr:colOff>127000</xdr:colOff>
      <xdr:row>33</xdr:row>
      <xdr:rowOff>140797</xdr:rowOff>
    </xdr:to>
    <xdr:cxnSp macro="">
      <xdr:nvCxnSpPr>
        <xdr:cNvPr id="509" name="直線コネクタ 508"/>
        <xdr:cNvCxnSpPr/>
      </xdr:nvCxnSpPr>
      <xdr:spPr>
        <a:xfrm flipV="1">
          <a:off x="15481300" y="5475041"/>
          <a:ext cx="838200" cy="32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92427</xdr:rowOff>
    </xdr:from>
    <xdr:ext cx="534377" cy="259045"/>
    <xdr:sp macro="" textlink="">
      <xdr:nvSpPr>
        <xdr:cNvPr id="510" name="消防費平均値テキスト"/>
        <xdr:cNvSpPr txBox="1"/>
      </xdr:nvSpPr>
      <xdr:spPr>
        <a:xfrm>
          <a:off x="16370300" y="62646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114000</xdr:rowOff>
    </xdr:from>
    <xdr:to>
      <xdr:col>85</xdr:col>
      <xdr:colOff>177800</xdr:colOff>
      <xdr:row>37</xdr:row>
      <xdr:rowOff>44150</xdr:rowOff>
    </xdr:to>
    <xdr:sp macro="" textlink="">
      <xdr:nvSpPr>
        <xdr:cNvPr id="511" name="フローチャート: 判断 510"/>
        <xdr:cNvSpPr/>
      </xdr:nvSpPr>
      <xdr:spPr>
        <a:xfrm>
          <a:off x="16268700" y="628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140797</xdr:rowOff>
    </xdr:from>
    <xdr:to>
      <xdr:col>81</xdr:col>
      <xdr:colOff>50800</xdr:colOff>
      <xdr:row>36</xdr:row>
      <xdr:rowOff>125756</xdr:rowOff>
    </xdr:to>
    <xdr:cxnSp macro="">
      <xdr:nvCxnSpPr>
        <xdr:cNvPr id="512" name="直線コネクタ 511"/>
        <xdr:cNvCxnSpPr/>
      </xdr:nvCxnSpPr>
      <xdr:spPr>
        <a:xfrm flipV="1">
          <a:off x="14592300" y="5798647"/>
          <a:ext cx="889000" cy="49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126253</xdr:rowOff>
    </xdr:from>
    <xdr:to>
      <xdr:col>81</xdr:col>
      <xdr:colOff>101600</xdr:colOff>
      <xdr:row>37</xdr:row>
      <xdr:rowOff>56403</xdr:rowOff>
    </xdr:to>
    <xdr:sp macro="" textlink="">
      <xdr:nvSpPr>
        <xdr:cNvPr id="513" name="フローチャート: 判断 512"/>
        <xdr:cNvSpPr/>
      </xdr:nvSpPr>
      <xdr:spPr>
        <a:xfrm>
          <a:off x="15430500" y="629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47530</xdr:rowOff>
    </xdr:from>
    <xdr:ext cx="534377" cy="259045"/>
    <xdr:sp macro="" textlink="">
      <xdr:nvSpPr>
        <xdr:cNvPr id="514" name="テキスト ボックス 513"/>
        <xdr:cNvSpPr txBox="1"/>
      </xdr:nvSpPr>
      <xdr:spPr>
        <a:xfrm>
          <a:off x="15214111" y="6391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125756</xdr:rowOff>
    </xdr:from>
    <xdr:to>
      <xdr:col>76</xdr:col>
      <xdr:colOff>114300</xdr:colOff>
      <xdr:row>36</xdr:row>
      <xdr:rowOff>160548</xdr:rowOff>
    </xdr:to>
    <xdr:cxnSp macro="">
      <xdr:nvCxnSpPr>
        <xdr:cNvPr id="515" name="直線コネクタ 514"/>
        <xdr:cNvCxnSpPr/>
      </xdr:nvCxnSpPr>
      <xdr:spPr>
        <a:xfrm flipV="1">
          <a:off x="13703300" y="6297956"/>
          <a:ext cx="889000" cy="3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158349</xdr:rowOff>
    </xdr:from>
    <xdr:to>
      <xdr:col>76</xdr:col>
      <xdr:colOff>165100</xdr:colOff>
      <xdr:row>37</xdr:row>
      <xdr:rowOff>88499</xdr:rowOff>
    </xdr:to>
    <xdr:sp macro="" textlink="">
      <xdr:nvSpPr>
        <xdr:cNvPr id="516" name="フローチャート: 判断 515"/>
        <xdr:cNvSpPr/>
      </xdr:nvSpPr>
      <xdr:spPr>
        <a:xfrm>
          <a:off x="14541500" y="633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79626</xdr:rowOff>
    </xdr:from>
    <xdr:ext cx="534377" cy="259045"/>
    <xdr:sp macro="" textlink="">
      <xdr:nvSpPr>
        <xdr:cNvPr id="517" name="テキスト ボックス 516"/>
        <xdr:cNvSpPr txBox="1"/>
      </xdr:nvSpPr>
      <xdr:spPr>
        <a:xfrm>
          <a:off x="14325111" y="642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37973</xdr:rowOff>
    </xdr:from>
    <xdr:to>
      <xdr:col>71</xdr:col>
      <xdr:colOff>177800</xdr:colOff>
      <xdr:row>36</xdr:row>
      <xdr:rowOff>160548</xdr:rowOff>
    </xdr:to>
    <xdr:cxnSp macro="">
      <xdr:nvCxnSpPr>
        <xdr:cNvPr id="518" name="直線コネクタ 517"/>
        <xdr:cNvCxnSpPr/>
      </xdr:nvCxnSpPr>
      <xdr:spPr>
        <a:xfrm>
          <a:off x="12814300" y="6210173"/>
          <a:ext cx="889000" cy="12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158669</xdr:rowOff>
    </xdr:from>
    <xdr:to>
      <xdr:col>72</xdr:col>
      <xdr:colOff>38100</xdr:colOff>
      <xdr:row>37</xdr:row>
      <xdr:rowOff>88819</xdr:rowOff>
    </xdr:to>
    <xdr:sp macro="" textlink="">
      <xdr:nvSpPr>
        <xdr:cNvPr id="519" name="フローチャート: 判断 518"/>
        <xdr:cNvSpPr/>
      </xdr:nvSpPr>
      <xdr:spPr>
        <a:xfrm>
          <a:off x="13652500" y="63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79946</xdr:rowOff>
    </xdr:from>
    <xdr:ext cx="534377" cy="259045"/>
    <xdr:sp macro="" textlink="">
      <xdr:nvSpPr>
        <xdr:cNvPr id="520" name="テキスト ボックス 519"/>
        <xdr:cNvSpPr txBox="1"/>
      </xdr:nvSpPr>
      <xdr:spPr>
        <a:xfrm>
          <a:off x="13436111" y="642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166898</xdr:rowOff>
    </xdr:from>
    <xdr:to>
      <xdr:col>67</xdr:col>
      <xdr:colOff>101600</xdr:colOff>
      <xdr:row>37</xdr:row>
      <xdr:rowOff>97048</xdr:rowOff>
    </xdr:to>
    <xdr:sp macro="" textlink="">
      <xdr:nvSpPr>
        <xdr:cNvPr id="521" name="フローチャート: 判断 520"/>
        <xdr:cNvSpPr/>
      </xdr:nvSpPr>
      <xdr:spPr>
        <a:xfrm>
          <a:off x="12763500" y="633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88175</xdr:rowOff>
    </xdr:from>
    <xdr:ext cx="534377" cy="259045"/>
    <xdr:sp macro="" textlink="">
      <xdr:nvSpPr>
        <xdr:cNvPr id="522" name="テキスト ボックス 521"/>
        <xdr:cNvSpPr txBox="1"/>
      </xdr:nvSpPr>
      <xdr:spPr>
        <a:xfrm>
          <a:off x="12547111" y="6431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109291</xdr:rowOff>
    </xdr:from>
    <xdr:to>
      <xdr:col>85</xdr:col>
      <xdr:colOff>177800</xdr:colOff>
      <xdr:row>32</xdr:row>
      <xdr:rowOff>39441</xdr:rowOff>
    </xdr:to>
    <xdr:sp macro="" textlink="">
      <xdr:nvSpPr>
        <xdr:cNvPr id="528" name="楕円 527"/>
        <xdr:cNvSpPr/>
      </xdr:nvSpPr>
      <xdr:spPr>
        <a:xfrm>
          <a:off x="16268700" y="542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24218</xdr:rowOff>
    </xdr:from>
    <xdr:ext cx="534377" cy="259045"/>
    <xdr:sp macro="" textlink="">
      <xdr:nvSpPr>
        <xdr:cNvPr id="529" name="消防費該当値テキスト"/>
        <xdr:cNvSpPr txBox="1"/>
      </xdr:nvSpPr>
      <xdr:spPr>
        <a:xfrm>
          <a:off x="16370300" y="533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89997</xdr:rowOff>
    </xdr:from>
    <xdr:to>
      <xdr:col>81</xdr:col>
      <xdr:colOff>101600</xdr:colOff>
      <xdr:row>34</xdr:row>
      <xdr:rowOff>20147</xdr:rowOff>
    </xdr:to>
    <xdr:sp macro="" textlink="">
      <xdr:nvSpPr>
        <xdr:cNvPr id="530" name="楕円 529"/>
        <xdr:cNvSpPr/>
      </xdr:nvSpPr>
      <xdr:spPr>
        <a:xfrm>
          <a:off x="15430500" y="574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36674</xdr:rowOff>
    </xdr:from>
    <xdr:ext cx="534377" cy="259045"/>
    <xdr:sp macro="" textlink="">
      <xdr:nvSpPr>
        <xdr:cNvPr id="531" name="テキスト ボックス 530"/>
        <xdr:cNvSpPr txBox="1"/>
      </xdr:nvSpPr>
      <xdr:spPr>
        <a:xfrm>
          <a:off x="15214111" y="552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74956</xdr:rowOff>
    </xdr:from>
    <xdr:to>
      <xdr:col>76</xdr:col>
      <xdr:colOff>165100</xdr:colOff>
      <xdr:row>37</xdr:row>
      <xdr:rowOff>5106</xdr:rowOff>
    </xdr:to>
    <xdr:sp macro="" textlink="">
      <xdr:nvSpPr>
        <xdr:cNvPr id="532" name="楕円 531"/>
        <xdr:cNvSpPr/>
      </xdr:nvSpPr>
      <xdr:spPr>
        <a:xfrm>
          <a:off x="14541500" y="624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21633</xdr:rowOff>
    </xdr:from>
    <xdr:ext cx="534377" cy="259045"/>
    <xdr:sp macro="" textlink="">
      <xdr:nvSpPr>
        <xdr:cNvPr id="533" name="テキスト ボックス 532"/>
        <xdr:cNvSpPr txBox="1"/>
      </xdr:nvSpPr>
      <xdr:spPr>
        <a:xfrm>
          <a:off x="14325111" y="602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109748</xdr:rowOff>
    </xdr:from>
    <xdr:to>
      <xdr:col>72</xdr:col>
      <xdr:colOff>38100</xdr:colOff>
      <xdr:row>37</xdr:row>
      <xdr:rowOff>39898</xdr:rowOff>
    </xdr:to>
    <xdr:sp macro="" textlink="">
      <xdr:nvSpPr>
        <xdr:cNvPr id="534" name="楕円 533"/>
        <xdr:cNvSpPr/>
      </xdr:nvSpPr>
      <xdr:spPr>
        <a:xfrm>
          <a:off x="13652500" y="628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56425</xdr:rowOff>
    </xdr:from>
    <xdr:ext cx="534377" cy="259045"/>
    <xdr:sp macro="" textlink="">
      <xdr:nvSpPr>
        <xdr:cNvPr id="535" name="テキスト ボックス 534"/>
        <xdr:cNvSpPr txBox="1"/>
      </xdr:nvSpPr>
      <xdr:spPr>
        <a:xfrm>
          <a:off x="13436111" y="6057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158623</xdr:rowOff>
    </xdr:from>
    <xdr:to>
      <xdr:col>67</xdr:col>
      <xdr:colOff>101600</xdr:colOff>
      <xdr:row>36</xdr:row>
      <xdr:rowOff>88773</xdr:rowOff>
    </xdr:to>
    <xdr:sp macro="" textlink="">
      <xdr:nvSpPr>
        <xdr:cNvPr id="536" name="楕円 535"/>
        <xdr:cNvSpPr/>
      </xdr:nvSpPr>
      <xdr:spPr>
        <a:xfrm>
          <a:off x="12763500" y="615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105300</xdr:rowOff>
    </xdr:from>
    <xdr:ext cx="534377" cy="259045"/>
    <xdr:sp macro="" textlink="">
      <xdr:nvSpPr>
        <xdr:cNvPr id="537" name="テキスト ボックス 536"/>
        <xdr:cNvSpPr txBox="1"/>
      </xdr:nvSpPr>
      <xdr:spPr>
        <a:xfrm>
          <a:off x="12547111" y="59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48" name="テキスト ボックス 547"/>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49" name="直線コネクタ 54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0" name="テキスト ボックス 549"/>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1" name="直線コネクタ 55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2" name="テキスト ボックス 551"/>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4" name="テキスト ボックス 553"/>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5" name="直線コネクタ 55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6" name="テキスト ボックス 555"/>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7" name="直線コネクタ 55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58" name="テキスト ボックス 557"/>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156311</xdr:rowOff>
    </xdr:from>
    <xdr:to>
      <xdr:col>85</xdr:col>
      <xdr:colOff>126364</xdr:colOff>
      <xdr:row>59</xdr:row>
      <xdr:rowOff>123793</xdr:rowOff>
    </xdr:to>
    <xdr:cxnSp macro="">
      <xdr:nvCxnSpPr>
        <xdr:cNvPr id="562" name="直線コネクタ 561"/>
        <xdr:cNvCxnSpPr/>
      </xdr:nvCxnSpPr>
      <xdr:spPr>
        <a:xfrm flipV="1">
          <a:off x="16317595" y="8900261"/>
          <a:ext cx="1269" cy="133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127620</xdr:rowOff>
    </xdr:from>
    <xdr:ext cx="534377" cy="259045"/>
    <xdr:sp macro="" textlink="">
      <xdr:nvSpPr>
        <xdr:cNvPr id="563" name="教育費最小値テキスト"/>
        <xdr:cNvSpPr txBox="1"/>
      </xdr:nvSpPr>
      <xdr:spPr>
        <a:xfrm>
          <a:off x="16370300" y="10243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123793</xdr:rowOff>
    </xdr:from>
    <xdr:to>
      <xdr:col>86</xdr:col>
      <xdr:colOff>25400</xdr:colOff>
      <xdr:row>59</xdr:row>
      <xdr:rowOff>123793</xdr:rowOff>
    </xdr:to>
    <xdr:cxnSp macro="">
      <xdr:nvCxnSpPr>
        <xdr:cNvPr id="564" name="直線コネクタ 563"/>
        <xdr:cNvCxnSpPr/>
      </xdr:nvCxnSpPr>
      <xdr:spPr>
        <a:xfrm>
          <a:off x="16230600" y="10239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102988</xdr:rowOff>
    </xdr:from>
    <xdr:ext cx="599010" cy="259045"/>
    <xdr:sp macro="" textlink="">
      <xdr:nvSpPr>
        <xdr:cNvPr id="565" name="教育費最大値テキスト"/>
        <xdr:cNvSpPr txBox="1"/>
      </xdr:nvSpPr>
      <xdr:spPr>
        <a:xfrm>
          <a:off x="16370300" y="8675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106,128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156311</xdr:rowOff>
    </xdr:from>
    <xdr:to>
      <xdr:col>86</xdr:col>
      <xdr:colOff>25400</xdr:colOff>
      <xdr:row>51</xdr:row>
      <xdr:rowOff>156311</xdr:rowOff>
    </xdr:to>
    <xdr:cxnSp macro="">
      <xdr:nvCxnSpPr>
        <xdr:cNvPr id="566" name="直線コネクタ 565"/>
        <xdr:cNvCxnSpPr/>
      </xdr:nvCxnSpPr>
      <xdr:spPr>
        <a:xfrm>
          <a:off x="16230600" y="8900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21266</xdr:rowOff>
    </xdr:from>
    <xdr:to>
      <xdr:col>85</xdr:col>
      <xdr:colOff>127000</xdr:colOff>
      <xdr:row>59</xdr:row>
      <xdr:rowOff>67653</xdr:rowOff>
    </xdr:to>
    <xdr:cxnSp macro="">
      <xdr:nvCxnSpPr>
        <xdr:cNvPr id="567" name="直線コネクタ 566"/>
        <xdr:cNvCxnSpPr/>
      </xdr:nvCxnSpPr>
      <xdr:spPr>
        <a:xfrm flipV="1">
          <a:off x="15481300" y="9965366"/>
          <a:ext cx="838200" cy="21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43825</xdr:rowOff>
    </xdr:from>
    <xdr:ext cx="534377" cy="259045"/>
    <xdr:sp macro="" textlink="">
      <xdr:nvSpPr>
        <xdr:cNvPr id="568" name="教育費平均値テキスト"/>
        <xdr:cNvSpPr txBox="1"/>
      </xdr:nvSpPr>
      <xdr:spPr>
        <a:xfrm>
          <a:off x="16370300" y="96450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20948</xdr:rowOff>
    </xdr:from>
    <xdr:to>
      <xdr:col>85</xdr:col>
      <xdr:colOff>177800</xdr:colOff>
      <xdr:row>57</xdr:row>
      <xdr:rowOff>122548</xdr:rowOff>
    </xdr:to>
    <xdr:sp macro="" textlink="">
      <xdr:nvSpPr>
        <xdr:cNvPr id="569" name="フローチャート: 判断 568"/>
        <xdr:cNvSpPr/>
      </xdr:nvSpPr>
      <xdr:spPr>
        <a:xfrm>
          <a:off x="16268700" y="9793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67653</xdr:rowOff>
    </xdr:from>
    <xdr:to>
      <xdr:col>81</xdr:col>
      <xdr:colOff>50800</xdr:colOff>
      <xdr:row>59</xdr:row>
      <xdr:rowOff>112554</xdr:rowOff>
    </xdr:to>
    <xdr:cxnSp macro="">
      <xdr:nvCxnSpPr>
        <xdr:cNvPr id="570" name="直線コネクタ 569"/>
        <xdr:cNvCxnSpPr/>
      </xdr:nvCxnSpPr>
      <xdr:spPr>
        <a:xfrm flipV="1">
          <a:off x="14592300" y="10183203"/>
          <a:ext cx="889000" cy="4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78804</xdr:rowOff>
    </xdr:from>
    <xdr:to>
      <xdr:col>81</xdr:col>
      <xdr:colOff>101600</xdr:colOff>
      <xdr:row>58</xdr:row>
      <xdr:rowOff>8954</xdr:rowOff>
    </xdr:to>
    <xdr:sp macro="" textlink="">
      <xdr:nvSpPr>
        <xdr:cNvPr id="571" name="フローチャート: 判断 570"/>
        <xdr:cNvSpPr/>
      </xdr:nvSpPr>
      <xdr:spPr>
        <a:xfrm>
          <a:off x="15430500" y="985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25481</xdr:rowOff>
    </xdr:from>
    <xdr:ext cx="534377" cy="259045"/>
    <xdr:sp macro="" textlink="">
      <xdr:nvSpPr>
        <xdr:cNvPr id="572" name="テキスト ボックス 571"/>
        <xdr:cNvSpPr txBox="1"/>
      </xdr:nvSpPr>
      <xdr:spPr>
        <a:xfrm>
          <a:off x="15214111" y="962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111011</xdr:rowOff>
    </xdr:from>
    <xdr:to>
      <xdr:col>76</xdr:col>
      <xdr:colOff>114300</xdr:colOff>
      <xdr:row>59</xdr:row>
      <xdr:rowOff>112554</xdr:rowOff>
    </xdr:to>
    <xdr:cxnSp macro="">
      <xdr:nvCxnSpPr>
        <xdr:cNvPr id="573" name="直線コネクタ 572"/>
        <xdr:cNvCxnSpPr/>
      </xdr:nvCxnSpPr>
      <xdr:spPr>
        <a:xfrm>
          <a:off x="13703300" y="10226561"/>
          <a:ext cx="889000" cy="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22740</xdr:rowOff>
    </xdr:from>
    <xdr:to>
      <xdr:col>76</xdr:col>
      <xdr:colOff>165100</xdr:colOff>
      <xdr:row>58</xdr:row>
      <xdr:rowOff>124340</xdr:rowOff>
    </xdr:to>
    <xdr:sp macro="" textlink="">
      <xdr:nvSpPr>
        <xdr:cNvPr id="574" name="フローチャート: 判断 573"/>
        <xdr:cNvSpPr/>
      </xdr:nvSpPr>
      <xdr:spPr>
        <a:xfrm>
          <a:off x="14541500" y="99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140867</xdr:rowOff>
    </xdr:from>
    <xdr:ext cx="534377" cy="259045"/>
    <xdr:sp macro="" textlink="">
      <xdr:nvSpPr>
        <xdr:cNvPr id="575" name="テキスト ボックス 574"/>
        <xdr:cNvSpPr txBox="1"/>
      </xdr:nvSpPr>
      <xdr:spPr>
        <a:xfrm>
          <a:off x="14325111" y="974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60319</xdr:rowOff>
    </xdr:from>
    <xdr:to>
      <xdr:col>71</xdr:col>
      <xdr:colOff>177800</xdr:colOff>
      <xdr:row>59</xdr:row>
      <xdr:rowOff>111011</xdr:rowOff>
    </xdr:to>
    <xdr:cxnSp macro="">
      <xdr:nvCxnSpPr>
        <xdr:cNvPr id="576" name="直線コネクタ 575"/>
        <xdr:cNvCxnSpPr/>
      </xdr:nvCxnSpPr>
      <xdr:spPr>
        <a:xfrm>
          <a:off x="12814300" y="10004419"/>
          <a:ext cx="889000" cy="22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43542</xdr:rowOff>
    </xdr:from>
    <xdr:to>
      <xdr:col>72</xdr:col>
      <xdr:colOff>38100</xdr:colOff>
      <xdr:row>58</xdr:row>
      <xdr:rowOff>145142</xdr:rowOff>
    </xdr:to>
    <xdr:sp macro="" textlink="">
      <xdr:nvSpPr>
        <xdr:cNvPr id="577" name="フローチャート: 判断 576"/>
        <xdr:cNvSpPr/>
      </xdr:nvSpPr>
      <xdr:spPr>
        <a:xfrm>
          <a:off x="13652500" y="9987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161669</xdr:rowOff>
    </xdr:from>
    <xdr:ext cx="534377" cy="259045"/>
    <xdr:sp macro="" textlink="">
      <xdr:nvSpPr>
        <xdr:cNvPr id="578" name="テキスト ボックス 577"/>
        <xdr:cNvSpPr txBox="1"/>
      </xdr:nvSpPr>
      <xdr:spPr>
        <a:xfrm>
          <a:off x="13436111" y="976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61258</xdr:rowOff>
    </xdr:from>
    <xdr:to>
      <xdr:col>67</xdr:col>
      <xdr:colOff>101600</xdr:colOff>
      <xdr:row>58</xdr:row>
      <xdr:rowOff>162858</xdr:rowOff>
    </xdr:to>
    <xdr:sp macro="" textlink="">
      <xdr:nvSpPr>
        <xdr:cNvPr id="579" name="フローチャート: 判断 578"/>
        <xdr:cNvSpPr/>
      </xdr:nvSpPr>
      <xdr:spPr>
        <a:xfrm>
          <a:off x="12763500" y="1000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153985</xdr:rowOff>
    </xdr:from>
    <xdr:ext cx="534377" cy="259045"/>
    <xdr:sp macro="" textlink="">
      <xdr:nvSpPr>
        <xdr:cNvPr id="580" name="テキスト ボックス 579"/>
        <xdr:cNvSpPr txBox="1"/>
      </xdr:nvSpPr>
      <xdr:spPr>
        <a:xfrm>
          <a:off x="12547111" y="1009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141916</xdr:rowOff>
    </xdr:from>
    <xdr:to>
      <xdr:col>85</xdr:col>
      <xdr:colOff>177800</xdr:colOff>
      <xdr:row>58</xdr:row>
      <xdr:rowOff>72066</xdr:rowOff>
    </xdr:to>
    <xdr:sp macro="" textlink="">
      <xdr:nvSpPr>
        <xdr:cNvPr id="586" name="楕円 585"/>
        <xdr:cNvSpPr/>
      </xdr:nvSpPr>
      <xdr:spPr>
        <a:xfrm>
          <a:off x="16268700" y="991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120343</xdr:rowOff>
    </xdr:from>
    <xdr:ext cx="534377" cy="259045"/>
    <xdr:sp macro="" textlink="">
      <xdr:nvSpPr>
        <xdr:cNvPr id="587" name="教育費該当値テキスト"/>
        <xdr:cNvSpPr txBox="1"/>
      </xdr:nvSpPr>
      <xdr:spPr>
        <a:xfrm>
          <a:off x="16370300" y="9892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16853</xdr:rowOff>
    </xdr:from>
    <xdr:to>
      <xdr:col>81</xdr:col>
      <xdr:colOff>101600</xdr:colOff>
      <xdr:row>59</xdr:row>
      <xdr:rowOff>118453</xdr:rowOff>
    </xdr:to>
    <xdr:sp macro="" textlink="">
      <xdr:nvSpPr>
        <xdr:cNvPr id="588" name="楕円 587"/>
        <xdr:cNvSpPr/>
      </xdr:nvSpPr>
      <xdr:spPr>
        <a:xfrm>
          <a:off x="15430500" y="1013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109580</xdr:rowOff>
    </xdr:from>
    <xdr:ext cx="534377" cy="259045"/>
    <xdr:sp macro="" textlink="">
      <xdr:nvSpPr>
        <xdr:cNvPr id="589" name="テキスト ボックス 588"/>
        <xdr:cNvSpPr txBox="1"/>
      </xdr:nvSpPr>
      <xdr:spPr>
        <a:xfrm>
          <a:off x="15214111" y="1022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61754</xdr:rowOff>
    </xdr:from>
    <xdr:to>
      <xdr:col>76</xdr:col>
      <xdr:colOff>165100</xdr:colOff>
      <xdr:row>59</xdr:row>
      <xdr:rowOff>163354</xdr:rowOff>
    </xdr:to>
    <xdr:sp macro="" textlink="">
      <xdr:nvSpPr>
        <xdr:cNvPr id="590" name="楕円 589"/>
        <xdr:cNvSpPr/>
      </xdr:nvSpPr>
      <xdr:spPr>
        <a:xfrm>
          <a:off x="14541500" y="1017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154481</xdr:rowOff>
    </xdr:from>
    <xdr:ext cx="534377" cy="259045"/>
    <xdr:sp macro="" textlink="">
      <xdr:nvSpPr>
        <xdr:cNvPr id="591" name="テキスト ボックス 590"/>
        <xdr:cNvSpPr txBox="1"/>
      </xdr:nvSpPr>
      <xdr:spPr>
        <a:xfrm>
          <a:off x="14325111" y="1027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60211</xdr:rowOff>
    </xdr:from>
    <xdr:to>
      <xdr:col>72</xdr:col>
      <xdr:colOff>38100</xdr:colOff>
      <xdr:row>59</xdr:row>
      <xdr:rowOff>161811</xdr:rowOff>
    </xdr:to>
    <xdr:sp macro="" textlink="">
      <xdr:nvSpPr>
        <xdr:cNvPr id="592" name="楕円 591"/>
        <xdr:cNvSpPr/>
      </xdr:nvSpPr>
      <xdr:spPr>
        <a:xfrm>
          <a:off x="13652500" y="1017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152938</xdr:rowOff>
    </xdr:from>
    <xdr:ext cx="534377" cy="259045"/>
    <xdr:sp macro="" textlink="">
      <xdr:nvSpPr>
        <xdr:cNvPr id="593" name="テキスト ボックス 592"/>
        <xdr:cNvSpPr txBox="1"/>
      </xdr:nvSpPr>
      <xdr:spPr>
        <a:xfrm>
          <a:off x="13436111" y="1026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9519</xdr:rowOff>
    </xdr:from>
    <xdr:to>
      <xdr:col>67</xdr:col>
      <xdr:colOff>101600</xdr:colOff>
      <xdr:row>58</xdr:row>
      <xdr:rowOff>111119</xdr:rowOff>
    </xdr:to>
    <xdr:sp macro="" textlink="">
      <xdr:nvSpPr>
        <xdr:cNvPr id="594" name="楕円 593"/>
        <xdr:cNvSpPr/>
      </xdr:nvSpPr>
      <xdr:spPr>
        <a:xfrm>
          <a:off x="12763500" y="995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127646</xdr:rowOff>
    </xdr:from>
    <xdr:ext cx="534377" cy="259045"/>
    <xdr:sp macro="" textlink="">
      <xdr:nvSpPr>
        <xdr:cNvPr id="595" name="テキスト ボックス 594"/>
        <xdr:cNvSpPr txBox="1"/>
      </xdr:nvSpPr>
      <xdr:spPr>
        <a:xfrm>
          <a:off x="12547111" y="9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3" name="テキスト ボックス 612"/>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144470</xdr:rowOff>
    </xdr:from>
    <xdr:to>
      <xdr:col>85</xdr:col>
      <xdr:colOff>126364</xdr:colOff>
      <xdr:row>79</xdr:row>
      <xdr:rowOff>44450</xdr:rowOff>
    </xdr:to>
    <xdr:cxnSp macro="">
      <xdr:nvCxnSpPr>
        <xdr:cNvPr id="619" name="直線コネクタ 618"/>
        <xdr:cNvCxnSpPr/>
      </xdr:nvCxnSpPr>
      <xdr:spPr>
        <a:xfrm flipV="1">
          <a:off x="16317595" y="12317420"/>
          <a:ext cx="1269" cy="127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66197</xdr:rowOff>
    </xdr:from>
    <xdr:ext cx="249299" cy="259045"/>
    <xdr:sp macro="" textlink="">
      <xdr:nvSpPr>
        <xdr:cNvPr id="620" name="災害復旧費最小値テキスト"/>
        <xdr:cNvSpPr txBox="1"/>
      </xdr:nvSpPr>
      <xdr:spPr>
        <a:xfrm>
          <a:off x="16370300" y="136107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91147</xdr:rowOff>
    </xdr:from>
    <xdr:ext cx="599010" cy="259045"/>
    <xdr:sp macro="" textlink="">
      <xdr:nvSpPr>
        <xdr:cNvPr id="622" name="災害復旧費最大値テキスト"/>
        <xdr:cNvSpPr txBox="1"/>
      </xdr:nvSpPr>
      <xdr:spPr>
        <a:xfrm>
          <a:off x="16370300" y="1209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166,874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144470</xdr:rowOff>
    </xdr:from>
    <xdr:to>
      <xdr:col>86</xdr:col>
      <xdr:colOff>25400</xdr:colOff>
      <xdr:row>71</xdr:row>
      <xdr:rowOff>144470</xdr:rowOff>
    </xdr:to>
    <xdr:cxnSp macro="">
      <xdr:nvCxnSpPr>
        <xdr:cNvPr id="623" name="直線コネクタ 622"/>
        <xdr:cNvCxnSpPr/>
      </xdr:nvCxnSpPr>
      <xdr:spPr>
        <a:xfrm>
          <a:off x="16230600" y="123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36206</xdr:rowOff>
    </xdr:from>
    <xdr:to>
      <xdr:col>85</xdr:col>
      <xdr:colOff>127000</xdr:colOff>
      <xdr:row>79</xdr:row>
      <xdr:rowOff>43253</xdr:rowOff>
    </xdr:to>
    <xdr:cxnSp macro="">
      <xdr:nvCxnSpPr>
        <xdr:cNvPr id="624" name="直線コネクタ 623"/>
        <xdr:cNvCxnSpPr/>
      </xdr:nvCxnSpPr>
      <xdr:spPr>
        <a:xfrm>
          <a:off x="15481300" y="13580756"/>
          <a:ext cx="838200" cy="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155097</xdr:rowOff>
    </xdr:from>
    <xdr:ext cx="469744" cy="259045"/>
    <xdr:sp macro="" textlink="">
      <xdr:nvSpPr>
        <xdr:cNvPr id="625" name="災害復旧費平均値テキスト"/>
        <xdr:cNvSpPr txBox="1"/>
      </xdr:nvSpPr>
      <xdr:spPr>
        <a:xfrm>
          <a:off x="16370300" y="13356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132220</xdr:rowOff>
    </xdr:from>
    <xdr:to>
      <xdr:col>85</xdr:col>
      <xdr:colOff>177800</xdr:colOff>
      <xdr:row>79</xdr:row>
      <xdr:rowOff>62370</xdr:rowOff>
    </xdr:to>
    <xdr:sp macro="" textlink="">
      <xdr:nvSpPr>
        <xdr:cNvPr id="626" name="フローチャート: 判断 625"/>
        <xdr:cNvSpPr/>
      </xdr:nvSpPr>
      <xdr:spPr>
        <a:xfrm>
          <a:off x="16268700" y="1350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36206</xdr:rowOff>
    </xdr:from>
    <xdr:to>
      <xdr:col>81</xdr:col>
      <xdr:colOff>50800</xdr:colOff>
      <xdr:row>79</xdr:row>
      <xdr:rowOff>37295</xdr:rowOff>
    </xdr:to>
    <xdr:cxnSp macro="">
      <xdr:nvCxnSpPr>
        <xdr:cNvPr id="627" name="直線コネクタ 626"/>
        <xdr:cNvCxnSpPr/>
      </xdr:nvCxnSpPr>
      <xdr:spPr>
        <a:xfrm flipV="1">
          <a:off x="14592300" y="13580756"/>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139695</xdr:rowOff>
    </xdr:from>
    <xdr:to>
      <xdr:col>81</xdr:col>
      <xdr:colOff>101600</xdr:colOff>
      <xdr:row>79</xdr:row>
      <xdr:rowOff>69845</xdr:rowOff>
    </xdr:to>
    <xdr:sp macro="" textlink="">
      <xdr:nvSpPr>
        <xdr:cNvPr id="628" name="フローチャート: 判断 627"/>
        <xdr:cNvSpPr/>
      </xdr:nvSpPr>
      <xdr:spPr>
        <a:xfrm>
          <a:off x="15430500" y="1351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86372</xdr:rowOff>
    </xdr:from>
    <xdr:ext cx="469744" cy="259045"/>
    <xdr:sp macro="" textlink="">
      <xdr:nvSpPr>
        <xdr:cNvPr id="629" name="テキスト ボックス 628"/>
        <xdr:cNvSpPr txBox="1"/>
      </xdr:nvSpPr>
      <xdr:spPr>
        <a:xfrm>
          <a:off x="15246428" y="1328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37295</xdr:rowOff>
    </xdr:from>
    <xdr:to>
      <xdr:col>76</xdr:col>
      <xdr:colOff>114300</xdr:colOff>
      <xdr:row>79</xdr:row>
      <xdr:rowOff>43773</xdr:rowOff>
    </xdr:to>
    <xdr:cxnSp macro="">
      <xdr:nvCxnSpPr>
        <xdr:cNvPr id="630" name="直線コネクタ 629"/>
        <xdr:cNvCxnSpPr/>
      </xdr:nvCxnSpPr>
      <xdr:spPr>
        <a:xfrm flipV="1">
          <a:off x="13703300" y="13581845"/>
          <a:ext cx="88900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148512</xdr:rowOff>
    </xdr:from>
    <xdr:to>
      <xdr:col>76</xdr:col>
      <xdr:colOff>165100</xdr:colOff>
      <xdr:row>79</xdr:row>
      <xdr:rowOff>78662</xdr:rowOff>
    </xdr:to>
    <xdr:sp macro="" textlink="">
      <xdr:nvSpPr>
        <xdr:cNvPr id="631" name="フローチャート: 判断 630"/>
        <xdr:cNvSpPr/>
      </xdr:nvSpPr>
      <xdr:spPr>
        <a:xfrm>
          <a:off x="14541500" y="13521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95189</xdr:rowOff>
    </xdr:from>
    <xdr:ext cx="469744" cy="259045"/>
    <xdr:sp macro="" textlink="">
      <xdr:nvSpPr>
        <xdr:cNvPr id="632" name="テキスト ボックス 631"/>
        <xdr:cNvSpPr txBox="1"/>
      </xdr:nvSpPr>
      <xdr:spPr>
        <a:xfrm>
          <a:off x="14357428" y="1329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43086</xdr:rowOff>
    </xdr:from>
    <xdr:to>
      <xdr:col>71</xdr:col>
      <xdr:colOff>177800</xdr:colOff>
      <xdr:row>79</xdr:row>
      <xdr:rowOff>43773</xdr:rowOff>
    </xdr:to>
    <xdr:cxnSp macro="">
      <xdr:nvCxnSpPr>
        <xdr:cNvPr id="633" name="直線コネクタ 632"/>
        <xdr:cNvCxnSpPr/>
      </xdr:nvCxnSpPr>
      <xdr:spPr>
        <a:xfrm>
          <a:off x="12814300" y="13587636"/>
          <a:ext cx="8890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155133</xdr:rowOff>
    </xdr:from>
    <xdr:to>
      <xdr:col>72</xdr:col>
      <xdr:colOff>38100</xdr:colOff>
      <xdr:row>79</xdr:row>
      <xdr:rowOff>85283</xdr:rowOff>
    </xdr:to>
    <xdr:sp macro="" textlink="">
      <xdr:nvSpPr>
        <xdr:cNvPr id="634" name="フローチャート: 判断 633"/>
        <xdr:cNvSpPr/>
      </xdr:nvSpPr>
      <xdr:spPr>
        <a:xfrm>
          <a:off x="13652500" y="1352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101810</xdr:rowOff>
    </xdr:from>
    <xdr:ext cx="469744" cy="259045"/>
    <xdr:sp macro="" textlink="">
      <xdr:nvSpPr>
        <xdr:cNvPr id="635" name="テキスト ボックス 634"/>
        <xdr:cNvSpPr txBox="1"/>
      </xdr:nvSpPr>
      <xdr:spPr>
        <a:xfrm>
          <a:off x="13468428" y="1330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147475</xdr:rowOff>
    </xdr:from>
    <xdr:to>
      <xdr:col>67</xdr:col>
      <xdr:colOff>101600</xdr:colOff>
      <xdr:row>79</xdr:row>
      <xdr:rowOff>77625</xdr:rowOff>
    </xdr:to>
    <xdr:sp macro="" textlink="">
      <xdr:nvSpPr>
        <xdr:cNvPr id="636" name="フローチャート: 判断 635"/>
        <xdr:cNvSpPr/>
      </xdr:nvSpPr>
      <xdr:spPr>
        <a:xfrm>
          <a:off x="12763500" y="1352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94152</xdr:rowOff>
    </xdr:from>
    <xdr:ext cx="469744" cy="259045"/>
    <xdr:sp macro="" textlink="">
      <xdr:nvSpPr>
        <xdr:cNvPr id="637" name="テキスト ボックス 636"/>
        <xdr:cNvSpPr txBox="1"/>
      </xdr:nvSpPr>
      <xdr:spPr>
        <a:xfrm>
          <a:off x="12579428" y="13295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163903</xdr:rowOff>
    </xdr:from>
    <xdr:to>
      <xdr:col>85</xdr:col>
      <xdr:colOff>177800</xdr:colOff>
      <xdr:row>79</xdr:row>
      <xdr:rowOff>94053</xdr:rowOff>
    </xdr:to>
    <xdr:sp macro="" textlink="">
      <xdr:nvSpPr>
        <xdr:cNvPr id="643" name="楕円 642"/>
        <xdr:cNvSpPr/>
      </xdr:nvSpPr>
      <xdr:spPr>
        <a:xfrm>
          <a:off x="16268700" y="1353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110646</xdr:rowOff>
    </xdr:from>
    <xdr:ext cx="378565" cy="259045"/>
    <xdr:sp macro="" textlink="">
      <xdr:nvSpPr>
        <xdr:cNvPr id="644" name="災害復旧費該当値テキスト"/>
        <xdr:cNvSpPr txBox="1"/>
      </xdr:nvSpPr>
      <xdr:spPr>
        <a:xfrm>
          <a:off x="16370300" y="13483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156856</xdr:rowOff>
    </xdr:from>
    <xdr:to>
      <xdr:col>81</xdr:col>
      <xdr:colOff>101600</xdr:colOff>
      <xdr:row>79</xdr:row>
      <xdr:rowOff>87006</xdr:rowOff>
    </xdr:to>
    <xdr:sp macro="" textlink="">
      <xdr:nvSpPr>
        <xdr:cNvPr id="645" name="楕円 644"/>
        <xdr:cNvSpPr/>
      </xdr:nvSpPr>
      <xdr:spPr>
        <a:xfrm>
          <a:off x="15430500" y="1352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78133</xdr:rowOff>
    </xdr:from>
    <xdr:ext cx="469744" cy="259045"/>
    <xdr:sp macro="" textlink="">
      <xdr:nvSpPr>
        <xdr:cNvPr id="646" name="テキスト ボックス 645"/>
        <xdr:cNvSpPr txBox="1"/>
      </xdr:nvSpPr>
      <xdr:spPr>
        <a:xfrm>
          <a:off x="15246428" y="1362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157945</xdr:rowOff>
    </xdr:from>
    <xdr:to>
      <xdr:col>76</xdr:col>
      <xdr:colOff>165100</xdr:colOff>
      <xdr:row>79</xdr:row>
      <xdr:rowOff>88095</xdr:rowOff>
    </xdr:to>
    <xdr:sp macro="" textlink="">
      <xdr:nvSpPr>
        <xdr:cNvPr id="647" name="楕円 646"/>
        <xdr:cNvSpPr/>
      </xdr:nvSpPr>
      <xdr:spPr>
        <a:xfrm>
          <a:off x="14541500" y="1353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79222</xdr:rowOff>
    </xdr:from>
    <xdr:ext cx="378565" cy="259045"/>
    <xdr:sp macro="" textlink="">
      <xdr:nvSpPr>
        <xdr:cNvPr id="648" name="テキスト ボックス 647"/>
        <xdr:cNvSpPr txBox="1"/>
      </xdr:nvSpPr>
      <xdr:spPr>
        <a:xfrm>
          <a:off x="14403017" y="13623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164423</xdr:rowOff>
    </xdr:from>
    <xdr:to>
      <xdr:col>72</xdr:col>
      <xdr:colOff>38100</xdr:colOff>
      <xdr:row>79</xdr:row>
      <xdr:rowOff>94573</xdr:rowOff>
    </xdr:to>
    <xdr:sp macro="" textlink="">
      <xdr:nvSpPr>
        <xdr:cNvPr id="649" name="楕円 648"/>
        <xdr:cNvSpPr/>
      </xdr:nvSpPr>
      <xdr:spPr>
        <a:xfrm>
          <a:off x="13652500" y="1353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85700</xdr:rowOff>
    </xdr:from>
    <xdr:ext cx="313932" cy="259045"/>
    <xdr:sp macro="" textlink="">
      <xdr:nvSpPr>
        <xdr:cNvPr id="650" name="テキスト ボックス 649"/>
        <xdr:cNvSpPr txBox="1"/>
      </xdr:nvSpPr>
      <xdr:spPr>
        <a:xfrm>
          <a:off x="13546333" y="136302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163736</xdr:rowOff>
    </xdr:from>
    <xdr:to>
      <xdr:col>67</xdr:col>
      <xdr:colOff>101600</xdr:colOff>
      <xdr:row>79</xdr:row>
      <xdr:rowOff>93886</xdr:rowOff>
    </xdr:to>
    <xdr:sp macro="" textlink="">
      <xdr:nvSpPr>
        <xdr:cNvPr id="651" name="楕円 650"/>
        <xdr:cNvSpPr/>
      </xdr:nvSpPr>
      <xdr:spPr>
        <a:xfrm>
          <a:off x="12763500" y="1353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85013</xdr:rowOff>
    </xdr:from>
    <xdr:ext cx="378565" cy="259045"/>
    <xdr:sp macro="" textlink="">
      <xdr:nvSpPr>
        <xdr:cNvPr id="652" name="テキスト ボックス 651"/>
        <xdr:cNvSpPr txBox="1"/>
      </xdr:nvSpPr>
      <xdr:spPr>
        <a:xfrm>
          <a:off x="12625017" y="13629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63157</xdr:rowOff>
    </xdr:from>
    <xdr:to>
      <xdr:col>85</xdr:col>
      <xdr:colOff>126364</xdr:colOff>
      <xdr:row>98</xdr:row>
      <xdr:rowOff>37954</xdr:rowOff>
    </xdr:to>
    <xdr:cxnSp macro="">
      <xdr:nvCxnSpPr>
        <xdr:cNvPr id="676" name="直線コネクタ 675"/>
        <xdr:cNvCxnSpPr/>
      </xdr:nvCxnSpPr>
      <xdr:spPr>
        <a:xfrm flipV="1">
          <a:off x="16317595" y="15493657"/>
          <a:ext cx="1269" cy="1346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41781</xdr:rowOff>
    </xdr:from>
    <xdr:ext cx="469744" cy="259045"/>
    <xdr:sp macro="" textlink="">
      <xdr:nvSpPr>
        <xdr:cNvPr id="677" name="公債費最小値テキスト"/>
        <xdr:cNvSpPr txBox="1"/>
      </xdr:nvSpPr>
      <xdr:spPr>
        <a:xfrm>
          <a:off x="16370300" y="1684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37954</xdr:rowOff>
    </xdr:from>
    <xdr:to>
      <xdr:col>86</xdr:col>
      <xdr:colOff>25400</xdr:colOff>
      <xdr:row>98</xdr:row>
      <xdr:rowOff>37954</xdr:rowOff>
    </xdr:to>
    <xdr:cxnSp macro="">
      <xdr:nvCxnSpPr>
        <xdr:cNvPr id="678" name="直線コネクタ 677"/>
        <xdr:cNvCxnSpPr/>
      </xdr:nvCxnSpPr>
      <xdr:spPr>
        <a:xfrm>
          <a:off x="16230600" y="1684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9834</xdr:rowOff>
    </xdr:from>
    <xdr:ext cx="534377" cy="259045"/>
    <xdr:sp macro="" textlink="">
      <xdr:nvSpPr>
        <xdr:cNvPr id="679" name="公債費最大値テキスト"/>
        <xdr:cNvSpPr txBox="1"/>
      </xdr:nvSpPr>
      <xdr:spPr>
        <a:xfrm>
          <a:off x="16370300" y="1526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80,018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63157</xdr:rowOff>
    </xdr:from>
    <xdr:to>
      <xdr:col>86</xdr:col>
      <xdr:colOff>25400</xdr:colOff>
      <xdr:row>90</xdr:row>
      <xdr:rowOff>63157</xdr:rowOff>
    </xdr:to>
    <xdr:cxnSp macro="">
      <xdr:nvCxnSpPr>
        <xdr:cNvPr id="680" name="直線コネクタ 679"/>
        <xdr:cNvCxnSpPr/>
      </xdr:nvCxnSpPr>
      <xdr:spPr>
        <a:xfrm>
          <a:off x="16230600" y="15493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149834</xdr:rowOff>
    </xdr:from>
    <xdr:to>
      <xdr:col>85</xdr:col>
      <xdr:colOff>127000</xdr:colOff>
      <xdr:row>94</xdr:row>
      <xdr:rowOff>150540</xdr:rowOff>
    </xdr:to>
    <xdr:cxnSp macro="">
      <xdr:nvCxnSpPr>
        <xdr:cNvPr id="681" name="直線コネクタ 680"/>
        <xdr:cNvCxnSpPr/>
      </xdr:nvCxnSpPr>
      <xdr:spPr>
        <a:xfrm>
          <a:off x="15481300" y="16266134"/>
          <a:ext cx="838200" cy="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117378</xdr:rowOff>
    </xdr:from>
    <xdr:ext cx="534377" cy="259045"/>
    <xdr:sp macro="" textlink="">
      <xdr:nvSpPr>
        <xdr:cNvPr id="682" name="公債費平均値テキスト"/>
        <xdr:cNvSpPr txBox="1"/>
      </xdr:nvSpPr>
      <xdr:spPr>
        <a:xfrm>
          <a:off x="16370300" y="16062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94501</xdr:rowOff>
    </xdr:from>
    <xdr:to>
      <xdr:col>85</xdr:col>
      <xdr:colOff>177800</xdr:colOff>
      <xdr:row>95</xdr:row>
      <xdr:rowOff>24651</xdr:rowOff>
    </xdr:to>
    <xdr:sp macro="" textlink="">
      <xdr:nvSpPr>
        <xdr:cNvPr id="683" name="フローチャート: 判断 682"/>
        <xdr:cNvSpPr/>
      </xdr:nvSpPr>
      <xdr:spPr>
        <a:xfrm>
          <a:off x="16268700" y="16210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125661</xdr:rowOff>
    </xdr:from>
    <xdr:to>
      <xdr:col>81</xdr:col>
      <xdr:colOff>50800</xdr:colOff>
      <xdr:row>94</xdr:row>
      <xdr:rowOff>149834</xdr:rowOff>
    </xdr:to>
    <xdr:cxnSp macro="">
      <xdr:nvCxnSpPr>
        <xdr:cNvPr id="684" name="直線コネクタ 683"/>
        <xdr:cNvCxnSpPr/>
      </xdr:nvCxnSpPr>
      <xdr:spPr>
        <a:xfrm>
          <a:off x="14592300" y="16241961"/>
          <a:ext cx="889000" cy="2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82080</xdr:rowOff>
    </xdr:from>
    <xdr:to>
      <xdr:col>81</xdr:col>
      <xdr:colOff>101600</xdr:colOff>
      <xdr:row>95</xdr:row>
      <xdr:rowOff>12230</xdr:rowOff>
    </xdr:to>
    <xdr:sp macro="" textlink="">
      <xdr:nvSpPr>
        <xdr:cNvPr id="685" name="フローチャート: 判断 684"/>
        <xdr:cNvSpPr/>
      </xdr:nvSpPr>
      <xdr:spPr>
        <a:xfrm>
          <a:off x="15430500" y="1619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28757</xdr:rowOff>
    </xdr:from>
    <xdr:ext cx="534377" cy="259045"/>
    <xdr:sp macro="" textlink="">
      <xdr:nvSpPr>
        <xdr:cNvPr id="686" name="テキスト ボックス 685"/>
        <xdr:cNvSpPr txBox="1"/>
      </xdr:nvSpPr>
      <xdr:spPr>
        <a:xfrm>
          <a:off x="15214111" y="1597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125661</xdr:rowOff>
    </xdr:from>
    <xdr:to>
      <xdr:col>76</xdr:col>
      <xdr:colOff>114300</xdr:colOff>
      <xdr:row>95</xdr:row>
      <xdr:rowOff>20562</xdr:rowOff>
    </xdr:to>
    <xdr:cxnSp macro="">
      <xdr:nvCxnSpPr>
        <xdr:cNvPr id="687" name="直線コネクタ 686"/>
        <xdr:cNvCxnSpPr/>
      </xdr:nvCxnSpPr>
      <xdr:spPr>
        <a:xfrm flipV="1">
          <a:off x="13703300" y="16241961"/>
          <a:ext cx="889000" cy="6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70650</xdr:rowOff>
    </xdr:from>
    <xdr:to>
      <xdr:col>76</xdr:col>
      <xdr:colOff>165100</xdr:colOff>
      <xdr:row>95</xdr:row>
      <xdr:rowOff>800</xdr:rowOff>
    </xdr:to>
    <xdr:sp macro="" textlink="">
      <xdr:nvSpPr>
        <xdr:cNvPr id="688" name="フローチャート: 判断 687"/>
        <xdr:cNvSpPr/>
      </xdr:nvSpPr>
      <xdr:spPr>
        <a:xfrm>
          <a:off x="14541500" y="161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17327</xdr:rowOff>
    </xdr:from>
    <xdr:ext cx="534377" cy="259045"/>
    <xdr:sp macro="" textlink="">
      <xdr:nvSpPr>
        <xdr:cNvPr id="689" name="テキスト ボックス 688"/>
        <xdr:cNvSpPr txBox="1"/>
      </xdr:nvSpPr>
      <xdr:spPr>
        <a:xfrm>
          <a:off x="14325111" y="1596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20562</xdr:rowOff>
    </xdr:from>
    <xdr:to>
      <xdr:col>71</xdr:col>
      <xdr:colOff>177800</xdr:colOff>
      <xdr:row>95</xdr:row>
      <xdr:rowOff>37212</xdr:rowOff>
    </xdr:to>
    <xdr:cxnSp macro="">
      <xdr:nvCxnSpPr>
        <xdr:cNvPr id="690" name="直線コネクタ 689"/>
        <xdr:cNvCxnSpPr/>
      </xdr:nvCxnSpPr>
      <xdr:spPr>
        <a:xfrm flipV="1">
          <a:off x="12814300" y="16308312"/>
          <a:ext cx="889000" cy="1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73889</xdr:rowOff>
    </xdr:from>
    <xdr:to>
      <xdr:col>72</xdr:col>
      <xdr:colOff>38100</xdr:colOff>
      <xdr:row>95</xdr:row>
      <xdr:rowOff>4039</xdr:rowOff>
    </xdr:to>
    <xdr:sp macro="" textlink="">
      <xdr:nvSpPr>
        <xdr:cNvPr id="691" name="フローチャート: 判断 690"/>
        <xdr:cNvSpPr/>
      </xdr:nvSpPr>
      <xdr:spPr>
        <a:xfrm>
          <a:off x="13652500" y="16190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20566</xdr:rowOff>
    </xdr:from>
    <xdr:ext cx="534377" cy="259045"/>
    <xdr:sp macro="" textlink="">
      <xdr:nvSpPr>
        <xdr:cNvPr id="692" name="テキスト ボックス 691"/>
        <xdr:cNvSpPr txBox="1"/>
      </xdr:nvSpPr>
      <xdr:spPr>
        <a:xfrm>
          <a:off x="13436111" y="15965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74098</xdr:rowOff>
    </xdr:from>
    <xdr:to>
      <xdr:col>67</xdr:col>
      <xdr:colOff>101600</xdr:colOff>
      <xdr:row>95</xdr:row>
      <xdr:rowOff>4248</xdr:rowOff>
    </xdr:to>
    <xdr:sp macro="" textlink="">
      <xdr:nvSpPr>
        <xdr:cNvPr id="693" name="フローチャート: 判断 692"/>
        <xdr:cNvSpPr/>
      </xdr:nvSpPr>
      <xdr:spPr>
        <a:xfrm>
          <a:off x="12763500" y="16190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20775</xdr:rowOff>
    </xdr:from>
    <xdr:ext cx="534377" cy="259045"/>
    <xdr:sp macro="" textlink="">
      <xdr:nvSpPr>
        <xdr:cNvPr id="694" name="テキスト ボックス 693"/>
        <xdr:cNvSpPr txBox="1"/>
      </xdr:nvSpPr>
      <xdr:spPr>
        <a:xfrm>
          <a:off x="12547111" y="1596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99740</xdr:rowOff>
    </xdr:from>
    <xdr:to>
      <xdr:col>85</xdr:col>
      <xdr:colOff>177800</xdr:colOff>
      <xdr:row>95</xdr:row>
      <xdr:rowOff>29890</xdr:rowOff>
    </xdr:to>
    <xdr:sp macro="" textlink="">
      <xdr:nvSpPr>
        <xdr:cNvPr id="700" name="楕円 699"/>
        <xdr:cNvSpPr/>
      </xdr:nvSpPr>
      <xdr:spPr>
        <a:xfrm>
          <a:off x="16268700" y="162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78167</xdr:rowOff>
    </xdr:from>
    <xdr:ext cx="534377" cy="259045"/>
    <xdr:sp macro="" textlink="">
      <xdr:nvSpPr>
        <xdr:cNvPr id="701" name="公債費該当値テキスト"/>
        <xdr:cNvSpPr txBox="1"/>
      </xdr:nvSpPr>
      <xdr:spPr>
        <a:xfrm>
          <a:off x="16370300" y="16194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99034</xdr:rowOff>
    </xdr:from>
    <xdr:to>
      <xdr:col>81</xdr:col>
      <xdr:colOff>101600</xdr:colOff>
      <xdr:row>95</xdr:row>
      <xdr:rowOff>29184</xdr:rowOff>
    </xdr:to>
    <xdr:sp macro="" textlink="">
      <xdr:nvSpPr>
        <xdr:cNvPr id="702" name="楕円 701"/>
        <xdr:cNvSpPr/>
      </xdr:nvSpPr>
      <xdr:spPr>
        <a:xfrm>
          <a:off x="15430500" y="1621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20311</xdr:rowOff>
    </xdr:from>
    <xdr:ext cx="534377" cy="259045"/>
    <xdr:sp macro="" textlink="">
      <xdr:nvSpPr>
        <xdr:cNvPr id="703" name="テキスト ボックス 702"/>
        <xdr:cNvSpPr txBox="1"/>
      </xdr:nvSpPr>
      <xdr:spPr>
        <a:xfrm>
          <a:off x="15214111" y="16308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74861</xdr:rowOff>
    </xdr:from>
    <xdr:to>
      <xdr:col>76</xdr:col>
      <xdr:colOff>165100</xdr:colOff>
      <xdr:row>95</xdr:row>
      <xdr:rowOff>5011</xdr:rowOff>
    </xdr:to>
    <xdr:sp macro="" textlink="">
      <xdr:nvSpPr>
        <xdr:cNvPr id="704" name="楕円 703"/>
        <xdr:cNvSpPr/>
      </xdr:nvSpPr>
      <xdr:spPr>
        <a:xfrm>
          <a:off x="14541500" y="161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167588</xdr:rowOff>
    </xdr:from>
    <xdr:ext cx="534377" cy="259045"/>
    <xdr:sp macro="" textlink="">
      <xdr:nvSpPr>
        <xdr:cNvPr id="705" name="テキスト ボックス 704"/>
        <xdr:cNvSpPr txBox="1"/>
      </xdr:nvSpPr>
      <xdr:spPr>
        <a:xfrm>
          <a:off x="14325111" y="1628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141212</xdr:rowOff>
    </xdr:from>
    <xdr:to>
      <xdr:col>72</xdr:col>
      <xdr:colOff>38100</xdr:colOff>
      <xdr:row>95</xdr:row>
      <xdr:rowOff>71362</xdr:rowOff>
    </xdr:to>
    <xdr:sp macro="" textlink="">
      <xdr:nvSpPr>
        <xdr:cNvPr id="706" name="楕円 705"/>
        <xdr:cNvSpPr/>
      </xdr:nvSpPr>
      <xdr:spPr>
        <a:xfrm>
          <a:off x="13652500" y="1625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62489</xdr:rowOff>
    </xdr:from>
    <xdr:ext cx="534377" cy="259045"/>
    <xdr:sp macro="" textlink="">
      <xdr:nvSpPr>
        <xdr:cNvPr id="707" name="テキスト ボックス 706"/>
        <xdr:cNvSpPr txBox="1"/>
      </xdr:nvSpPr>
      <xdr:spPr>
        <a:xfrm>
          <a:off x="13436111" y="16350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157862</xdr:rowOff>
    </xdr:from>
    <xdr:to>
      <xdr:col>67</xdr:col>
      <xdr:colOff>101600</xdr:colOff>
      <xdr:row>95</xdr:row>
      <xdr:rowOff>88012</xdr:rowOff>
    </xdr:to>
    <xdr:sp macro="" textlink="">
      <xdr:nvSpPr>
        <xdr:cNvPr id="708" name="楕円 707"/>
        <xdr:cNvSpPr/>
      </xdr:nvSpPr>
      <xdr:spPr>
        <a:xfrm>
          <a:off x="12763500" y="162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79139</xdr:rowOff>
    </xdr:from>
    <xdr:ext cx="534377" cy="259045"/>
    <xdr:sp macro="" textlink="">
      <xdr:nvSpPr>
        <xdr:cNvPr id="709" name="テキスト ボックス 708"/>
        <xdr:cNvSpPr txBox="1"/>
      </xdr:nvSpPr>
      <xdr:spPr>
        <a:xfrm>
          <a:off x="12547111" y="1636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5055</xdr:rowOff>
    </xdr:from>
    <xdr:to>
      <xdr:col>116</xdr:col>
      <xdr:colOff>62864</xdr:colOff>
      <xdr:row>38</xdr:row>
      <xdr:rowOff>139700</xdr:rowOff>
    </xdr:to>
    <xdr:cxnSp macro="">
      <xdr:nvCxnSpPr>
        <xdr:cNvPr id="731" name="直線コネクタ 730"/>
        <xdr:cNvCxnSpPr/>
      </xdr:nvCxnSpPr>
      <xdr:spPr>
        <a:xfrm flipV="1">
          <a:off x="22159595" y="5148555"/>
          <a:ext cx="1269" cy="1506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6189</xdr:rowOff>
    </xdr:from>
    <xdr:ext cx="249299" cy="259045"/>
    <xdr:sp macro="" textlink="">
      <xdr:nvSpPr>
        <xdr:cNvPr id="732" name="諸支出金最小値テキスト"/>
        <xdr:cNvSpPr txBox="1"/>
      </xdr:nvSpPr>
      <xdr:spPr>
        <a:xfrm>
          <a:off x="22212300" y="66927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123182</xdr:rowOff>
    </xdr:from>
    <xdr:ext cx="469744" cy="259045"/>
    <xdr:sp macro="" textlink="">
      <xdr:nvSpPr>
        <xdr:cNvPr id="734" name="諸支出金最大値テキスト"/>
        <xdr:cNvSpPr txBox="1"/>
      </xdr:nvSpPr>
      <xdr:spPr>
        <a:xfrm>
          <a:off x="22212300" y="492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6,589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5055</xdr:rowOff>
    </xdr:from>
    <xdr:to>
      <xdr:col>116</xdr:col>
      <xdr:colOff>152400</xdr:colOff>
      <xdr:row>30</xdr:row>
      <xdr:rowOff>5055</xdr:rowOff>
    </xdr:to>
    <xdr:cxnSp macro="">
      <xdr:nvCxnSpPr>
        <xdr:cNvPr id="735" name="直線コネクタ 734"/>
        <xdr:cNvCxnSpPr/>
      </xdr:nvCxnSpPr>
      <xdr:spPr>
        <a:xfrm>
          <a:off x="22072600" y="5148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95089</xdr:rowOff>
    </xdr:from>
    <xdr:ext cx="313932" cy="259045"/>
    <xdr:sp macro="" textlink="">
      <xdr:nvSpPr>
        <xdr:cNvPr id="737" name="諸支出金平均値テキスト"/>
        <xdr:cNvSpPr txBox="1"/>
      </xdr:nvSpPr>
      <xdr:spPr>
        <a:xfrm>
          <a:off x="22212300" y="643873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72212</xdr:rowOff>
    </xdr:from>
    <xdr:to>
      <xdr:col>116</xdr:col>
      <xdr:colOff>114300</xdr:colOff>
      <xdr:row>39</xdr:row>
      <xdr:rowOff>2362</xdr:rowOff>
    </xdr:to>
    <xdr:sp macro="" textlink="">
      <xdr:nvSpPr>
        <xdr:cNvPr id="738" name="フローチャート: 判断 737"/>
        <xdr:cNvSpPr/>
      </xdr:nvSpPr>
      <xdr:spPr>
        <a:xfrm>
          <a:off x="221107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68555</xdr:rowOff>
    </xdr:from>
    <xdr:to>
      <xdr:col>112</xdr:col>
      <xdr:colOff>38100</xdr:colOff>
      <xdr:row>38</xdr:row>
      <xdr:rowOff>170155</xdr:rowOff>
    </xdr:to>
    <xdr:sp macro="" textlink="">
      <xdr:nvSpPr>
        <xdr:cNvPr id="740" name="フローチャート: 判断 739"/>
        <xdr:cNvSpPr/>
      </xdr:nvSpPr>
      <xdr:spPr>
        <a:xfrm>
          <a:off x="212725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15232</xdr:rowOff>
    </xdr:from>
    <xdr:ext cx="313932" cy="259045"/>
    <xdr:sp macro="" textlink="">
      <xdr:nvSpPr>
        <xdr:cNvPr id="741" name="テキスト ボックス 740"/>
        <xdr:cNvSpPr txBox="1"/>
      </xdr:nvSpPr>
      <xdr:spPr>
        <a:xfrm>
          <a:off x="21166333" y="63588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68555</xdr:rowOff>
    </xdr:from>
    <xdr:to>
      <xdr:col>107</xdr:col>
      <xdr:colOff>101600</xdr:colOff>
      <xdr:row>38</xdr:row>
      <xdr:rowOff>170155</xdr:rowOff>
    </xdr:to>
    <xdr:sp macro="" textlink="">
      <xdr:nvSpPr>
        <xdr:cNvPr id="743" name="フローチャート: 判断 742"/>
        <xdr:cNvSpPr/>
      </xdr:nvSpPr>
      <xdr:spPr>
        <a:xfrm>
          <a:off x="20383500" y="658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15232</xdr:rowOff>
    </xdr:from>
    <xdr:ext cx="313932" cy="259045"/>
    <xdr:sp macro="" textlink="">
      <xdr:nvSpPr>
        <xdr:cNvPr id="744" name="テキスト ボックス 743"/>
        <xdr:cNvSpPr txBox="1"/>
      </xdr:nvSpPr>
      <xdr:spPr>
        <a:xfrm>
          <a:off x="20277333" y="63588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37236</xdr:rowOff>
    </xdr:from>
    <xdr:to>
      <xdr:col>102</xdr:col>
      <xdr:colOff>165100</xdr:colOff>
      <xdr:row>38</xdr:row>
      <xdr:rowOff>138836</xdr:rowOff>
    </xdr:to>
    <xdr:sp macro="" textlink="">
      <xdr:nvSpPr>
        <xdr:cNvPr id="746" name="フローチャート: 判断 745"/>
        <xdr:cNvSpPr/>
      </xdr:nvSpPr>
      <xdr:spPr>
        <a:xfrm>
          <a:off x="19494500" y="65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155363</xdr:rowOff>
    </xdr:from>
    <xdr:ext cx="378565" cy="259045"/>
    <xdr:sp macro="" textlink="">
      <xdr:nvSpPr>
        <xdr:cNvPr id="747" name="テキスト ボックス 746"/>
        <xdr:cNvSpPr txBox="1"/>
      </xdr:nvSpPr>
      <xdr:spPr>
        <a:xfrm>
          <a:off x="19356017" y="6327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27178</xdr:rowOff>
    </xdr:from>
    <xdr:to>
      <xdr:col>98</xdr:col>
      <xdr:colOff>38100</xdr:colOff>
      <xdr:row>38</xdr:row>
      <xdr:rowOff>128778</xdr:rowOff>
    </xdr:to>
    <xdr:sp macro="" textlink="">
      <xdr:nvSpPr>
        <xdr:cNvPr id="748" name="フローチャート: 判断 747"/>
        <xdr:cNvSpPr/>
      </xdr:nvSpPr>
      <xdr:spPr>
        <a:xfrm>
          <a:off x="186055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145305</xdr:rowOff>
    </xdr:from>
    <xdr:ext cx="378565" cy="259045"/>
    <xdr:sp macro="" textlink="">
      <xdr:nvSpPr>
        <xdr:cNvPr id="749" name="テキスト ボックス 748"/>
        <xdr:cNvSpPr txBox="1"/>
      </xdr:nvSpPr>
      <xdr:spPr>
        <a:xfrm>
          <a:off x="18467017" y="6317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50639</xdr:rowOff>
    </xdr:from>
    <xdr:ext cx="249299" cy="259045"/>
    <xdr:sp macro="" textlink="">
      <xdr:nvSpPr>
        <xdr:cNvPr id="756" name="諸支出金該当値テキスト"/>
        <xdr:cNvSpPr txBox="1"/>
      </xdr:nvSpPr>
      <xdr:spPr>
        <a:xfrm>
          <a:off x="22212300" y="656573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消防費は住民１人当たり</a:t>
          </a:r>
          <a:r>
            <a:rPr kumimoji="1" lang="en-US" altLang="ja-JP" sz="1300">
              <a:latin typeface="ＭＳ Ｐゴシック" panose="020B0600070205080204" pitchFamily="50" charset="-128"/>
              <a:ea typeface="ＭＳ Ｐゴシック" panose="020B0600070205080204" pitchFamily="50" charset="-128"/>
            </a:rPr>
            <a:t>35,804</a:t>
          </a:r>
          <a:r>
            <a:rPr kumimoji="1" lang="ja-JP" altLang="en-US" sz="1300">
              <a:latin typeface="ＭＳ Ｐゴシック" panose="020B0600070205080204" pitchFamily="50" charset="-128"/>
              <a:ea typeface="ＭＳ Ｐゴシック" panose="020B0600070205080204" pitchFamily="50" charset="-128"/>
            </a:rPr>
            <a:t>円で、類似団体平均を大きく上回っているが、令和元年度から２年度にかけて消防庁舎の再編整備を行ったことが影響しており、令和３年度以降は減少が見込まれる。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民生費についても住民１人当たり</a:t>
          </a:r>
          <a:r>
            <a:rPr kumimoji="1" lang="en-US" altLang="ja-JP" sz="1300">
              <a:latin typeface="ＭＳ Ｐゴシック" panose="020B0600070205080204" pitchFamily="50" charset="-128"/>
              <a:ea typeface="ＭＳ Ｐゴシック" panose="020B0600070205080204" pitchFamily="50" charset="-128"/>
            </a:rPr>
            <a:t>152,927</a:t>
          </a:r>
          <a:r>
            <a:rPr kumimoji="1" lang="ja-JP" altLang="en-US" sz="1300">
              <a:latin typeface="ＭＳ Ｐゴシック" panose="020B0600070205080204" pitchFamily="50" charset="-128"/>
              <a:ea typeface="ＭＳ Ｐゴシック" panose="020B0600070205080204" pitchFamily="50" charset="-128"/>
            </a:rPr>
            <a:t>円で、類似団体平均を上回っているが、少子化による児童福祉費の減少が見られるものの、高齢化による後期高齢者医療事業特別会計にかかる繰出金等の増加もあり、住民１人当たりのコストに換算すると前年度と比較して増加した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衛生費についても住民１人当たり</a:t>
          </a:r>
          <a:r>
            <a:rPr kumimoji="1" lang="en-US" altLang="ja-JP" sz="1300">
              <a:latin typeface="ＭＳ Ｐゴシック" panose="020B0600070205080204" pitchFamily="50" charset="-128"/>
              <a:ea typeface="ＭＳ Ｐゴシック" panose="020B0600070205080204" pitchFamily="50" charset="-128"/>
            </a:rPr>
            <a:t>47,401</a:t>
          </a:r>
          <a:r>
            <a:rPr kumimoji="1" lang="ja-JP" altLang="en-US" sz="1300">
              <a:latin typeface="ＭＳ Ｐゴシック" panose="020B0600070205080204" pitchFamily="50" charset="-128"/>
              <a:ea typeface="ＭＳ Ｐゴシック" panose="020B0600070205080204" pitchFamily="50" charset="-128"/>
            </a:rPr>
            <a:t>円で、類似団体平均を上回っており、病院事業の地方独立行政法人化や清掃センターの修繕が影響したものと考えられる。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残高については、例年行っている前年度実質収支額の２分の１の額及び競輪会計からの繰入金以外に、ふるさと納税の一部及び令和２年度末で閉鎖した土地埋立造成事業会計からの繰入金を積み立て、取崩しはなかったことから大きく増加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実質収支額については、好調であった競輪会計からの繰入金が増加したことに加え、新型コロナウイルス感染症拡大の影響からイベント等の中止が相次ぎ、支出が抑制されたことが影響して増加したものと見込ま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令和２年度決算においても昨年度に引き続き赤字となった会計はない。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病院事業に関しては、新型コロナウイルス感染症拡大に伴い、入院・外来患者数の減少によって医業収益が大きく減少したことと、行税制改革の一環として一般会計からの繰出金を必要最低限に抑制していることから、形式収支では赤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連結実質赤字比率全体としては、今後の公共施設の再編整備、大規模改修等における財政需要に対応するため、一時的な収支状況の悪化が予想されているものの、各会計において実質赤字額が生じることがないよう、歳出全般に経費節減や適正な財源措置により安定的な財政運営を行い、引き続き財政の健全化を図っていく。</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実質公債費比率については、一般会計の元利償還金と公営企業債の元利償還金に対する繰入金がともに減少したことにより、減少した。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しかし、一般会計の元利償還金については、公共施設の再編整備、大規模改修等が予定されていることから、今後は増加していく見込みである。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実質公債費比率の上昇を抑制するため、引き続き地方債の新規発行に当たっては計画的に行うよう努めるとともに事業実施手法等を検討し、財政措置が有利な地方債の活用を図る。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岡山県玉野市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将来負担額については、消防庁舎再編整備等に伴い、一般会計等に係る地方債の現在高が増加し、水道・下水道事業会計への繰出金の増加に伴い、公営企業債等繰入見込額も増加した。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充当可能財源等については、財政調整基金や公共施設等整備基金へ積立を行ったことにより充当可能基金が増加し、将来負担額の増加を上回ったことから、将来負担比率については改善した。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の将来負担比率としては、公共施設の再編整備や大規模改修等が見込まれ、地方債残高の増加や基金の取崩しが予想されることから、悪化する見込みとなっている。そのため、計画的な地方債の発行と可能な限り基金からの繰入を必要としない事業実施手法等の検討、国や県補助の活用等将来的な財政運営を見据えた取組を行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岡山県玉野市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万円の増、公共施設等整備基金が約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万円の増となり、全体としては約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年度に策定した玉野市行財政改革大綱では、基金残高の確保を目標としており、令和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億円の残高確保を目指していたが、令和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と、目標を大きく上回っている。今後、公共施設の再編整備や大規模改修といった歳出の増加が見込まれており、基金の大幅な取崩しが予想されるため、歳出抑制や新たな歳入確保に取り組み、基金残高の確保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公共施設等整備基金：公共施設等の整備事業に要する財源を確保するため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水産業振興基金：水産業の振興を図るため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ふるさとづくり基金：ふるさと玉野の歴史、文化、産業等の振興を図るため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少年少女発明奨励基金：少年少女に科学的な創作活動を奨励し、創造性豊かな人間形成を図るため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社会福祉事業基金：社会福祉の増進を図るため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公共施設等整備基金：競輪会計からの繰入金を積み立て、病院事業への繰出金として取崩しを行った結果、約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水産業振興基金：水産業振興のための経費として取崩しを行い、約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ふるさとづくり基金：玉野商工高等学校機械科運営経費の取崩しを行い、約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少年少女発明奨励基金：基金残高を定額としているため、増減はない。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社会福祉事業基金：基金運用益利子の積立のみを行ったため、微増となっている。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公共施設等整備基金：残高の増加は一時的なもので、公共施設の再編整備や大規模改修の本格化により残高は減少する見込みとなっている。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水産業振興基金：水産業振興のための経費として取崩しを行っていくため、残高は今後減少する見込みとなっている。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ふるさとづくり基金：玉野商工高等学校機械科の運営経費として取崩しを行っていくため、残高は今後減少する見込みとなっている。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少年少女発明奨励基金：基金残高を定額としているため、今後も増減はない。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社会福祉事業基金：当面基金運用益利子の積立のみを予定しているため、基金残高は今後微増する見込みとなっている。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条に基づく積立を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万円、ふるさと納税の一部による積立を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億円、閉鎖した土地埋立造成事業会計からの繰入金による積立を約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万円、競輪会計からの繰入金による積立を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万円行ったのに対して、普通交付税の上振れ等により取崩しは行わなかったため、残高が約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条に基づき、実質収支の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額の積立を行うことと、健全な財政運営・歳出抑制に努め、基金の取崩し額を最小限とすることで財政調整基金残高の確保を目指しているが、今後の公共施設の再編整備や大規模改修といった歳出増加と、新型コロナウイルス感染症の影響に伴う市税収入の伸び悩みが続くことが予想されることから、大幅な基金の取崩し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減債基金については、基金運用益利子の積立のみを行ったため、微増となっている。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当面、基金運用益利子の積立のみを予定しているため、基金残高は微増する見込みとなっている。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57,921
57,205
103.58
33,045,877
31,294,346
1,520,926
15,376,760
20,729,109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8" name="テキスト ボックス 37"/>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9" name="テキスト ボックス 38"/>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年度に策定した公共施設等総合管理計画において、公共施設等の延べ床面積を平成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年度末との比較で令和</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年度末時点において</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削減するという目標を掲げ、老朽化した施設の集約化や複合化、除却を予定している。有形固定資産減価償却率は上昇傾向にあり、類似団体平均値と比較すると高い水準となっている。これは資産の老朽化が進行していることを示しているため、公共施設等の再編整備を進めていくことによって、減少していくことが見込まれる。</a:t>
          </a:r>
        </a:p>
      </xdr:txBody>
    </xdr:sp>
    <xdr:clientData/>
  </xdr:twoCellAnchor>
  <xdr:oneCellAnchor>
    <xdr:from>
      <xdr:col>4</xdr:col>
      <xdr:colOff>174625</xdr:colOff>
      <xdr:row>23</xdr:row>
      <xdr:rowOff>47625</xdr:rowOff>
    </xdr:from>
    <xdr:ext cx="349839" cy="225703"/>
    <xdr:sp macro="" textlink="">
      <xdr:nvSpPr>
        <xdr:cNvPr id="53" name="テキスト ボックス 52"/>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165100</xdr:rowOff>
    </xdr:from>
    <xdr:to>
      <xdr:col>23</xdr:col>
      <xdr:colOff>85090</xdr:colOff>
      <xdr:row>33</xdr:row>
      <xdr:rowOff>153670</xdr:rowOff>
    </xdr:to>
    <xdr:cxnSp macro="">
      <xdr:nvCxnSpPr>
        <xdr:cNvPr id="69" name="直線コネクタ 68"/>
        <xdr:cNvCxnSpPr/>
      </xdr:nvCxnSpPr>
      <xdr:spPr>
        <a:xfrm flipV="1">
          <a:off x="4760595" y="5222875"/>
          <a:ext cx="127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157497</xdr:rowOff>
    </xdr:from>
    <xdr:ext cx="405111" cy="259045"/>
    <xdr:sp macro="" textlink="">
      <xdr:nvSpPr>
        <xdr:cNvPr id="70" name="有形固定資産減価償却率最小値テキスト"/>
        <xdr:cNvSpPr txBox="1"/>
      </xdr:nvSpPr>
      <xdr:spPr>
        <a:xfrm>
          <a:off x="4813300" y="6586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153670</xdr:rowOff>
    </xdr:from>
    <xdr:to>
      <xdr:col>23</xdr:col>
      <xdr:colOff>174625</xdr:colOff>
      <xdr:row>33</xdr:row>
      <xdr:rowOff>153670</xdr:rowOff>
    </xdr:to>
    <xdr:cxnSp macro="">
      <xdr:nvCxnSpPr>
        <xdr:cNvPr id="71" name="直線コネクタ 70"/>
        <xdr:cNvCxnSpPr/>
      </xdr:nvCxnSpPr>
      <xdr:spPr>
        <a:xfrm>
          <a:off x="4673600" y="6583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111777</xdr:rowOff>
    </xdr:from>
    <xdr:ext cx="405111" cy="259045"/>
    <xdr:sp macro="" textlink="">
      <xdr:nvSpPr>
        <xdr:cNvPr id="72" name="有形固定資産減価償却率最大値テキスト"/>
        <xdr:cNvSpPr txBox="1"/>
      </xdr:nvSpPr>
      <xdr:spPr>
        <a:xfrm>
          <a:off x="4813300" y="499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165100</xdr:rowOff>
    </xdr:from>
    <xdr:to>
      <xdr:col>23</xdr:col>
      <xdr:colOff>174625</xdr:colOff>
      <xdr:row>25</xdr:row>
      <xdr:rowOff>165100</xdr:rowOff>
    </xdr:to>
    <xdr:cxnSp macro="">
      <xdr:nvCxnSpPr>
        <xdr:cNvPr id="73" name="直線コネクタ 72"/>
        <xdr:cNvCxnSpPr/>
      </xdr:nvCxnSpPr>
      <xdr:spPr>
        <a:xfrm>
          <a:off x="4673600" y="522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125535</xdr:rowOff>
    </xdr:from>
    <xdr:ext cx="405111" cy="259045"/>
    <xdr:sp macro="" textlink="">
      <xdr:nvSpPr>
        <xdr:cNvPr id="74" name="有形固定資産減価償却率平均値テキスト"/>
        <xdr:cNvSpPr txBox="1"/>
      </xdr:nvSpPr>
      <xdr:spPr>
        <a:xfrm>
          <a:off x="4813300" y="5869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102658</xdr:rowOff>
    </xdr:from>
    <xdr:to>
      <xdr:col>23</xdr:col>
      <xdr:colOff>136525</xdr:colOff>
      <xdr:row>31</xdr:row>
      <xdr:rowOff>32808</xdr:rowOff>
    </xdr:to>
    <xdr:sp macro="" textlink="">
      <xdr:nvSpPr>
        <xdr:cNvPr id="75" name="フローチャート: 判断 74"/>
        <xdr:cNvSpPr/>
      </xdr:nvSpPr>
      <xdr:spPr>
        <a:xfrm>
          <a:off x="47117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106257</xdr:rowOff>
    </xdr:from>
    <xdr:to>
      <xdr:col>19</xdr:col>
      <xdr:colOff>187325</xdr:colOff>
      <xdr:row>31</xdr:row>
      <xdr:rowOff>36407</xdr:rowOff>
    </xdr:to>
    <xdr:sp macro="" textlink="">
      <xdr:nvSpPr>
        <xdr:cNvPr id="76" name="フローチャート: 判断 75"/>
        <xdr:cNvSpPr/>
      </xdr:nvSpPr>
      <xdr:spPr>
        <a:xfrm>
          <a:off x="4000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59478</xdr:rowOff>
    </xdr:from>
    <xdr:to>
      <xdr:col>15</xdr:col>
      <xdr:colOff>187325</xdr:colOff>
      <xdr:row>30</xdr:row>
      <xdr:rowOff>161078</xdr:rowOff>
    </xdr:to>
    <xdr:sp macro="" textlink="">
      <xdr:nvSpPr>
        <xdr:cNvPr id="77" name="フローチャート: 判断 76"/>
        <xdr:cNvSpPr/>
      </xdr:nvSpPr>
      <xdr:spPr>
        <a:xfrm>
          <a:off x="3238500" y="597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12700</xdr:rowOff>
    </xdr:from>
    <xdr:to>
      <xdr:col>11</xdr:col>
      <xdr:colOff>187325</xdr:colOff>
      <xdr:row>30</xdr:row>
      <xdr:rowOff>114300</xdr:rowOff>
    </xdr:to>
    <xdr:sp macro="" textlink="">
      <xdr:nvSpPr>
        <xdr:cNvPr id="78" name="フローチャート: 判断 77"/>
        <xdr:cNvSpPr/>
      </xdr:nvSpPr>
      <xdr:spPr>
        <a:xfrm>
          <a:off x="2476500" y="592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137372</xdr:rowOff>
    </xdr:from>
    <xdr:to>
      <xdr:col>7</xdr:col>
      <xdr:colOff>187325</xdr:colOff>
      <xdr:row>30</xdr:row>
      <xdr:rowOff>67522</xdr:rowOff>
    </xdr:to>
    <xdr:sp macro="" textlink="">
      <xdr:nvSpPr>
        <xdr:cNvPr id="79" name="フローチャート: 判断 78"/>
        <xdr:cNvSpPr/>
      </xdr:nvSpPr>
      <xdr:spPr>
        <a:xfrm>
          <a:off x="1714500" y="588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29633</xdr:rowOff>
    </xdr:from>
    <xdr:to>
      <xdr:col>23</xdr:col>
      <xdr:colOff>136525</xdr:colOff>
      <xdr:row>32</xdr:row>
      <xdr:rowOff>131233</xdr:rowOff>
    </xdr:to>
    <xdr:sp macro="" textlink="">
      <xdr:nvSpPr>
        <xdr:cNvPr id="85" name="楕円 84"/>
        <xdr:cNvSpPr/>
      </xdr:nvSpPr>
      <xdr:spPr>
        <a:xfrm>
          <a:off x="4711700" y="628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8060</xdr:rowOff>
    </xdr:from>
    <xdr:ext cx="405111" cy="259045"/>
    <xdr:sp macro="" textlink="">
      <xdr:nvSpPr>
        <xdr:cNvPr id="86" name="有形固定資産減価償却率該当値テキスト"/>
        <xdr:cNvSpPr txBox="1"/>
      </xdr:nvSpPr>
      <xdr:spPr>
        <a:xfrm>
          <a:off x="4813300" y="6265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8043</xdr:rowOff>
    </xdr:from>
    <xdr:to>
      <xdr:col>19</xdr:col>
      <xdr:colOff>187325</xdr:colOff>
      <xdr:row>32</xdr:row>
      <xdr:rowOff>109643</xdr:rowOff>
    </xdr:to>
    <xdr:sp macro="" textlink="">
      <xdr:nvSpPr>
        <xdr:cNvPr id="87" name="楕円 86"/>
        <xdr:cNvSpPr/>
      </xdr:nvSpPr>
      <xdr:spPr>
        <a:xfrm>
          <a:off x="4000500" y="626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58843</xdr:rowOff>
    </xdr:from>
    <xdr:to>
      <xdr:col>23</xdr:col>
      <xdr:colOff>85725</xdr:colOff>
      <xdr:row>32</xdr:row>
      <xdr:rowOff>80433</xdr:rowOff>
    </xdr:to>
    <xdr:cxnSp macro="">
      <xdr:nvCxnSpPr>
        <xdr:cNvPr id="88" name="直線コネクタ 87"/>
        <xdr:cNvCxnSpPr/>
      </xdr:nvCxnSpPr>
      <xdr:spPr>
        <a:xfrm>
          <a:off x="4051300" y="6316768"/>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125518</xdr:rowOff>
    </xdr:from>
    <xdr:to>
      <xdr:col>15</xdr:col>
      <xdr:colOff>187325</xdr:colOff>
      <xdr:row>32</xdr:row>
      <xdr:rowOff>55668</xdr:rowOff>
    </xdr:to>
    <xdr:sp macro="" textlink="">
      <xdr:nvSpPr>
        <xdr:cNvPr id="89" name="楕円 88"/>
        <xdr:cNvSpPr/>
      </xdr:nvSpPr>
      <xdr:spPr>
        <a:xfrm>
          <a:off x="3238500" y="62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4868</xdr:rowOff>
    </xdr:from>
    <xdr:to>
      <xdr:col>19</xdr:col>
      <xdr:colOff>136525</xdr:colOff>
      <xdr:row>32</xdr:row>
      <xdr:rowOff>58843</xdr:rowOff>
    </xdr:to>
    <xdr:cxnSp macro="">
      <xdr:nvCxnSpPr>
        <xdr:cNvPr id="90" name="直線コネクタ 89"/>
        <xdr:cNvCxnSpPr/>
      </xdr:nvCxnSpPr>
      <xdr:spPr>
        <a:xfrm>
          <a:off x="3289300" y="6262793"/>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103928</xdr:rowOff>
    </xdr:from>
    <xdr:to>
      <xdr:col>11</xdr:col>
      <xdr:colOff>187325</xdr:colOff>
      <xdr:row>32</xdr:row>
      <xdr:rowOff>34078</xdr:rowOff>
    </xdr:to>
    <xdr:sp macro="" textlink="">
      <xdr:nvSpPr>
        <xdr:cNvPr id="91" name="楕円 90"/>
        <xdr:cNvSpPr/>
      </xdr:nvSpPr>
      <xdr:spPr>
        <a:xfrm>
          <a:off x="2476500" y="61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154728</xdr:rowOff>
    </xdr:from>
    <xdr:to>
      <xdr:col>15</xdr:col>
      <xdr:colOff>136525</xdr:colOff>
      <xdr:row>32</xdr:row>
      <xdr:rowOff>4868</xdr:rowOff>
    </xdr:to>
    <xdr:cxnSp macro="">
      <xdr:nvCxnSpPr>
        <xdr:cNvPr id="92" name="直線コネクタ 91"/>
        <xdr:cNvCxnSpPr/>
      </xdr:nvCxnSpPr>
      <xdr:spPr>
        <a:xfrm>
          <a:off x="2527300" y="6241203"/>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6773</xdr:rowOff>
    </xdr:from>
    <xdr:to>
      <xdr:col>7</xdr:col>
      <xdr:colOff>187325</xdr:colOff>
      <xdr:row>31</xdr:row>
      <xdr:rowOff>108373</xdr:rowOff>
    </xdr:to>
    <xdr:sp macro="" textlink="">
      <xdr:nvSpPr>
        <xdr:cNvPr id="93" name="楕円 92"/>
        <xdr:cNvSpPr/>
      </xdr:nvSpPr>
      <xdr:spPr>
        <a:xfrm>
          <a:off x="1714500" y="60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57573</xdr:rowOff>
    </xdr:from>
    <xdr:to>
      <xdr:col>11</xdr:col>
      <xdr:colOff>136525</xdr:colOff>
      <xdr:row>31</xdr:row>
      <xdr:rowOff>154728</xdr:rowOff>
    </xdr:to>
    <xdr:cxnSp macro="">
      <xdr:nvCxnSpPr>
        <xdr:cNvPr id="94" name="直線コネクタ 93"/>
        <xdr:cNvCxnSpPr/>
      </xdr:nvCxnSpPr>
      <xdr:spPr>
        <a:xfrm>
          <a:off x="1765300" y="6144048"/>
          <a:ext cx="762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52934</xdr:rowOff>
    </xdr:from>
    <xdr:ext cx="405111" cy="259045"/>
    <xdr:sp macro="" textlink="">
      <xdr:nvSpPr>
        <xdr:cNvPr id="95" name="n_1aveValue有形固定資産減価償却率"/>
        <xdr:cNvSpPr txBox="1"/>
      </xdr:nvSpPr>
      <xdr:spPr>
        <a:xfrm>
          <a:off x="3836044" y="579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6155</xdr:rowOff>
    </xdr:from>
    <xdr:ext cx="405111" cy="259045"/>
    <xdr:sp macro="" textlink="">
      <xdr:nvSpPr>
        <xdr:cNvPr id="96" name="n_2aveValue有形固定資産減価償却率"/>
        <xdr:cNvSpPr txBox="1"/>
      </xdr:nvSpPr>
      <xdr:spPr>
        <a:xfrm>
          <a:off x="3086744" y="5749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130827</xdr:rowOff>
    </xdr:from>
    <xdr:ext cx="405111" cy="259045"/>
    <xdr:sp macro="" textlink="">
      <xdr:nvSpPr>
        <xdr:cNvPr id="97" name="n_3aveValue有形固定資産減価償却率"/>
        <xdr:cNvSpPr txBox="1"/>
      </xdr:nvSpPr>
      <xdr:spPr>
        <a:xfrm>
          <a:off x="2324744"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84049</xdr:rowOff>
    </xdr:from>
    <xdr:ext cx="405111" cy="259045"/>
    <xdr:sp macro="" textlink="">
      <xdr:nvSpPr>
        <xdr:cNvPr id="98" name="n_4aveValue有形固定資産減価償却率"/>
        <xdr:cNvSpPr txBox="1"/>
      </xdr:nvSpPr>
      <xdr:spPr>
        <a:xfrm>
          <a:off x="1562744" y="5656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100770</xdr:rowOff>
    </xdr:from>
    <xdr:ext cx="405111" cy="259045"/>
    <xdr:sp macro="" textlink="">
      <xdr:nvSpPr>
        <xdr:cNvPr id="99" name="n_1mainValue有形固定資産減価償却率"/>
        <xdr:cNvSpPr txBox="1"/>
      </xdr:nvSpPr>
      <xdr:spPr>
        <a:xfrm>
          <a:off x="3836044" y="635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46795</xdr:rowOff>
    </xdr:from>
    <xdr:ext cx="405111" cy="259045"/>
    <xdr:sp macro="" textlink="">
      <xdr:nvSpPr>
        <xdr:cNvPr id="100" name="n_2mainValue有形固定資産減価償却率"/>
        <xdr:cNvSpPr txBox="1"/>
      </xdr:nvSpPr>
      <xdr:spPr>
        <a:xfrm>
          <a:off x="3086744" y="6304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25205</xdr:rowOff>
    </xdr:from>
    <xdr:ext cx="405111" cy="259045"/>
    <xdr:sp macro="" textlink="">
      <xdr:nvSpPr>
        <xdr:cNvPr id="101" name="n_3mainValue有形固定資産減価償却率"/>
        <xdr:cNvSpPr txBox="1"/>
      </xdr:nvSpPr>
      <xdr:spPr>
        <a:xfrm>
          <a:off x="23247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99500</xdr:rowOff>
    </xdr:from>
    <xdr:ext cx="405111" cy="259045"/>
    <xdr:sp macro="" textlink="">
      <xdr:nvSpPr>
        <xdr:cNvPr id="102" name="n_4mainValue有形固定資産減価償却率"/>
        <xdr:cNvSpPr txBox="1"/>
      </xdr:nvSpPr>
      <xdr:spPr>
        <a:xfrm>
          <a:off x="1562744" y="6185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令和元年度と比較すると比率は微増したものの、過去</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間では減少傾向にある。これは、行財政改革による取組等を進めた結果、充当可能財源である基金残高が増加したことが影響している。今後は、公共施設等の再編整備等の大型事業が予定されていることから、比率は増加傾向になることが予測されるため財源確保に努める。</a:t>
          </a:r>
        </a:p>
      </xdr:txBody>
    </xdr:sp>
    <xdr:clientData/>
  </xdr:twoCellAnchor>
  <xdr:oneCellAnchor>
    <xdr:from>
      <xdr:col>57</xdr:col>
      <xdr:colOff>111125</xdr:colOff>
      <xdr:row>23</xdr:row>
      <xdr:rowOff>47625</xdr:rowOff>
    </xdr:from>
    <xdr:ext cx="349839" cy="225703"/>
    <xdr:sp macro="" textlink="">
      <xdr:nvSpPr>
        <xdr:cNvPr id="116" name="テキスト ボックス 115"/>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11317</xdr:rowOff>
    </xdr:to>
    <xdr:cxnSp macro="">
      <xdr:nvCxnSpPr>
        <xdr:cNvPr id="131" name="直線コネクタ 130"/>
        <xdr:cNvCxnSpPr/>
      </xdr:nvCxnSpPr>
      <xdr:spPr>
        <a:xfrm flipV="1">
          <a:off x="14793595" y="5312833"/>
          <a:ext cx="1269" cy="147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15144</xdr:rowOff>
    </xdr:from>
    <xdr:ext cx="560923" cy="259045"/>
    <xdr:sp macro="" textlink="">
      <xdr:nvSpPr>
        <xdr:cNvPr id="132" name="債務償還比率最小値テキスト"/>
        <xdr:cNvSpPr txBox="1"/>
      </xdr:nvSpPr>
      <xdr:spPr>
        <a:xfrm>
          <a:off x="14846300" y="678741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11317</xdr:rowOff>
    </xdr:from>
    <xdr:to>
      <xdr:col>76</xdr:col>
      <xdr:colOff>111125</xdr:colOff>
      <xdr:row>35</xdr:row>
      <xdr:rowOff>11317</xdr:rowOff>
    </xdr:to>
    <xdr:cxnSp macro="">
      <xdr:nvCxnSpPr>
        <xdr:cNvPr id="133" name="直線コネクタ 132"/>
        <xdr:cNvCxnSpPr/>
      </xdr:nvCxnSpPr>
      <xdr:spPr>
        <a:xfrm>
          <a:off x="14706600" y="6783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131532</xdr:rowOff>
    </xdr:from>
    <xdr:ext cx="469744" cy="259045"/>
    <xdr:sp macro="" textlink="">
      <xdr:nvSpPr>
        <xdr:cNvPr id="136" name="債務償還比率平均値テキスト"/>
        <xdr:cNvSpPr txBox="1"/>
      </xdr:nvSpPr>
      <xdr:spPr>
        <a:xfrm>
          <a:off x="14846300" y="5875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108655</xdr:rowOff>
    </xdr:from>
    <xdr:to>
      <xdr:col>76</xdr:col>
      <xdr:colOff>73025</xdr:colOff>
      <xdr:row>31</xdr:row>
      <xdr:rowOff>38805</xdr:rowOff>
    </xdr:to>
    <xdr:sp macro="" textlink="">
      <xdr:nvSpPr>
        <xdr:cNvPr id="137" name="フローチャート: 判断 136"/>
        <xdr:cNvSpPr/>
      </xdr:nvSpPr>
      <xdr:spPr>
        <a:xfrm>
          <a:off x="14744700" y="602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110695</xdr:rowOff>
    </xdr:from>
    <xdr:to>
      <xdr:col>72</xdr:col>
      <xdr:colOff>123825</xdr:colOff>
      <xdr:row>31</xdr:row>
      <xdr:rowOff>40845</xdr:rowOff>
    </xdr:to>
    <xdr:sp macro="" textlink="">
      <xdr:nvSpPr>
        <xdr:cNvPr id="138" name="フローチャート: 判断 137"/>
        <xdr:cNvSpPr/>
      </xdr:nvSpPr>
      <xdr:spPr>
        <a:xfrm>
          <a:off x="14033500" y="60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91743</xdr:rowOff>
    </xdr:from>
    <xdr:to>
      <xdr:col>68</xdr:col>
      <xdr:colOff>123825</xdr:colOff>
      <xdr:row>31</xdr:row>
      <xdr:rowOff>21893</xdr:rowOff>
    </xdr:to>
    <xdr:sp macro="" textlink="">
      <xdr:nvSpPr>
        <xdr:cNvPr id="139" name="フローチャート: 判断 138"/>
        <xdr:cNvSpPr/>
      </xdr:nvSpPr>
      <xdr:spPr>
        <a:xfrm>
          <a:off x="13271500" y="6006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115852</xdr:rowOff>
    </xdr:from>
    <xdr:to>
      <xdr:col>64</xdr:col>
      <xdr:colOff>123825</xdr:colOff>
      <xdr:row>31</xdr:row>
      <xdr:rowOff>46002</xdr:rowOff>
    </xdr:to>
    <xdr:sp macro="" textlink="">
      <xdr:nvSpPr>
        <xdr:cNvPr id="140" name="フローチャート: 判断 139"/>
        <xdr:cNvSpPr/>
      </xdr:nvSpPr>
      <xdr:spPr>
        <a:xfrm>
          <a:off x="12509500" y="603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123409</xdr:rowOff>
    </xdr:from>
    <xdr:to>
      <xdr:col>60</xdr:col>
      <xdr:colOff>123825</xdr:colOff>
      <xdr:row>31</xdr:row>
      <xdr:rowOff>53559</xdr:rowOff>
    </xdr:to>
    <xdr:sp macro="" textlink="">
      <xdr:nvSpPr>
        <xdr:cNvPr id="141" name="フローチャート: 判断 140"/>
        <xdr:cNvSpPr/>
      </xdr:nvSpPr>
      <xdr:spPr>
        <a:xfrm>
          <a:off x="11747500" y="603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121370</xdr:rowOff>
    </xdr:from>
    <xdr:to>
      <xdr:col>76</xdr:col>
      <xdr:colOff>73025</xdr:colOff>
      <xdr:row>31</xdr:row>
      <xdr:rowOff>51520</xdr:rowOff>
    </xdr:to>
    <xdr:sp macro="" textlink="">
      <xdr:nvSpPr>
        <xdr:cNvPr id="147" name="楕円 146"/>
        <xdr:cNvSpPr/>
      </xdr:nvSpPr>
      <xdr:spPr>
        <a:xfrm>
          <a:off x="14744700" y="603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99797</xdr:rowOff>
    </xdr:from>
    <xdr:ext cx="469744" cy="259045"/>
    <xdr:sp macro="" textlink="">
      <xdr:nvSpPr>
        <xdr:cNvPr id="148" name="債務償還比率該当値テキスト"/>
        <xdr:cNvSpPr txBox="1"/>
      </xdr:nvSpPr>
      <xdr:spPr>
        <a:xfrm>
          <a:off x="14846300" y="601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81908</xdr:rowOff>
    </xdr:from>
    <xdr:to>
      <xdr:col>72</xdr:col>
      <xdr:colOff>123825</xdr:colOff>
      <xdr:row>31</xdr:row>
      <xdr:rowOff>12058</xdr:rowOff>
    </xdr:to>
    <xdr:sp macro="" textlink="">
      <xdr:nvSpPr>
        <xdr:cNvPr id="149" name="楕円 148"/>
        <xdr:cNvSpPr/>
      </xdr:nvSpPr>
      <xdr:spPr>
        <a:xfrm>
          <a:off x="14033500" y="599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132708</xdr:rowOff>
    </xdr:from>
    <xdr:to>
      <xdr:col>76</xdr:col>
      <xdr:colOff>22225</xdr:colOff>
      <xdr:row>31</xdr:row>
      <xdr:rowOff>720</xdr:rowOff>
    </xdr:to>
    <xdr:cxnSp macro="">
      <xdr:nvCxnSpPr>
        <xdr:cNvPr id="150" name="直線コネクタ 149"/>
        <xdr:cNvCxnSpPr/>
      </xdr:nvCxnSpPr>
      <xdr:spPr>
        <a:xfrm>
          <a:off x="14084300" y="6047733"/>
          <a:ext cx="711200" cy="3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37599</xdr:rowOff>
    </xdr:from>
    <xdr:to>
      <xdr:col>68</xdr:col>
      <xdr:colOff>123825</xdr:colOff>
      <xdr:row>31</xdr:row>
      <xdr:rowOff>139199</xdr:rowOff>
    </xdr:to>
    <xdr:sp macro="" textlink="">
      <xdr:nvSpPr>
        <xdr:cNvPr id="151" name="楕円 150"/>
        <xdr:cNvSpPr/>
      </xdr:nvSpPr>
      <xdr:spPr>
        <a:xfrm>
          <a:off x="13271500" y="612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132708</xdr:rowOff>
    </xdr:from>
    <xdr:to>
      <xdr:col>72</xdr:col>
      <xdr:colOff>73025</xdr:colOff>
      <xdr:row>31</xdr:row>
      <xdr:rowOff>88399</xdr:rowOff>
    </xdr:to>
    <xdr:cxnSp macro="">
      <xdr:nvCxnSpPr>
        <xdr:cNvPr id="152" name="直線コネクタ 151"/>
        <xdr:cNvCxnSpPr/>
      </xdr:nvCxnSpPr>
      <xdr:spPr>
        <a:xfrm flipV="1">
          <a:off x="13322300" y="6047733"/>
          <a:ext cx="762000" cy="127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105608</xdr:rowOff>
    </xdr:from>
    <xdr:to>
      <xdr:col>64</xdr:col>
      <xdr:colOff>123825</xdr:colOff>
      <xdr:row>32</xdr:row>
      <xdr:rowOff>35758</xdr:rowOff>
    </xdr:to>
    <xdr:sp macro="" textlink="">
      <xdr:nvSpPr>
        <xdr:cNvPr id="153" name="楕円 152"/>
        <xdr:cNvSpPr/>
      </xdr:nvSpPr>
      <xdr:spPr>
        <a:xfrm>
          <a:off x="12509500" y="619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88399</xdr:rowOff>
    </xdr:from>
    <xdr:to>
      <xdr:col>68</xdr:col>
      <xdr:colOff>73025</xdr:colOff>
      <xdr:row>31</xdr:row>
      <xdr:rowOff>156408</xdr:rowOff>
    </xdr:to>
    <xdr:cxnSp macro="">
      <xdr:nvCxnSpPr>
        <xdr:cNvPr id="154" name="直線コネクタ 153"/>
        <xdr:cNvCxnSpPr/>
      </xdr:nvCxnSpPr>
      <xdr:spPr>
        <a:xfrm flipV="1">
          <a:off x="12560300" y="6174874"/>
          <a:ext cx="762000" cy="68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46376</xdr:rowOff>
    </xdr:from>
    <xdr:to>
      <xdr:col>60</xdr:col>
      <xdr:colOff>123825</xdr:colOff>
      <xdr:row>33</xdr:row>
      <xdr:rowOff>147976</xdr:rowOff>
    </xdr:to>
    <xdr:sp macro="" textlink="">
      <xdr:nvSpPr>
        <xdr:cNvPr id="155" name="楕円 154"/>
        <xdr:cNvSpPr/>
      </xdr:nvSpPr>
      <xdr:spPr>
        <a:xfrm>
          <a:off x="11747500" y="647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156408</xdr:rowOff>
    </xdr:from>
    <xdr:to>
      <xdr:col>64</xdr:col>
      <xdr:colOff>73025</xdr:colOff>
      <xdr:row>33</xdr:row>
      <xdr:rowOff>97176</xdr:rowOff>
    </xdr:to>
    <xdr:cxnSp macro="">
      <xdr:nvCxnSpPr>
        <xdr:cNvPr id="156" name="直線コネクタ 155"/>
        <xdr:cNvCxnSpPr/>
      </xdr:nvCxnSpPr>
      <xdr:spPr>
        <a:xfrm flipV="1">
          <a:off x="11798300" y="6242883"/>
          <a:ext cx="762000" cy="28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31972</xdr:rowOff>
    </xdr:from>
    <xdr:ext cx="469744" cy="259045"/>
    <xdr:sp macro="" textlink="">
      <xdr:nvSpPr>
        <xdr:cNvPr id="157" name="n_1aveValue債務償還比率"/>
        <xdr:cNvSpPr txBox="1"/>
      </xdr:nvSpPr>
      <xdr:spPr>
        <a:xfrm>
          <a:off x="13836727" y="61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38420</xdr:rowOff>
    </xdr:from>
    <xdr:ext cx="469744" cy="259045"/>
    <xdr:sp macro="" textlink="">
      <xdr:nvSpPr>
        <xdr:cNvPr id="158" name="n_2aveValue債務償還比率"/>
        <xdr:cNvSpPr txBox="1"/>
      </xdr:nvSpPr>
      <xdr:spPr>
        <a:xfrm>
          <a:off x="13087427" y="578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62529</xdr:rowOff>
    </xdr:from>
    <xdr:ext cx="469744" cy="259045"/>
    <xdr:sp macro="" textlink="">
      <xdr:nvSpPr>
        <xdr:cNvPr id="159" name="n_3aveValue債務償還比率"/>
        <xdr:cNvSpPr txBox="1"/>
      </xdr:nvSpPr>
      <xdr:spPr>
        <a:xfrm>
          <a:off x="12325427" y="5806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70086</xdr:rowOff>
    </xdr:from>
    <xdr:ext cx="469744" cy="259045"/>
    <xdr:sp macro="" textlink="">
      <xdr:nvSpPr>
        <xdr:cNvPr id="160" name="n_4aveValue債務償還比率"/>
        <xdr:cNvSpPr txBox="1"/>
      </xdr:nvSpPr>
      <xdr:spPr>
        <a:xfrm>
          <a:off x="11563427" y="581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28585</xdr:rowOff>
    </xdr:from>
    <xdr:ext cx="469744" cy="259045"/>
    <xdr:sp macro="" textlink="">
      <xdr:nvSpPr>
        <xdr:cNvPr id="161" name="n_1mainValue債務償還比率"/>
        <xdr:cNvSpPr txBox="1"/>
      </xdr:nvSpPr>
      <xdr:spPr>
        <a:xfrm>
          <a:off x="13836727" y="577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130326</xdr:rowOff>
    </xdr:from>
    <xdr:ext cx="469744" cy="259045"/>
    <xdr:sp macro="" textlink="">
      <xdr:nvSpPr>
        <xdr:cNvPr id="162" name="n_2mainValue債務償還比率"/>
        <xdr:cNvSpPr txBox="1"/>
      </xdr:nvSpPr>
      <xdr:spPr>
        <a:xfrm>
          <a:off x="13087427" y="621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26885</xdr:rowOff>
    </xdr:from>
    <xdr:ext cx="469744" cy="259045"/>
    <xdr:sp macro="" textlink="">
      <xdr:nvSpPr>
        <xdr:cNvPr id="163" name="n_3mainValue債務償還比率"/>
        <xdr:cNvSpPr txBox="1"/>
      </xdr:nvSpPr>
      <xdr:spPr>
        <a:xfrm>
          <a:off x="12325427" y="6284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139103</xdr:rowOff>
    </xdr:from>
    <xdr:ext cx="560923" cy="259045"/>
    <xdr:sp macro="" textlink="">
      <xdr:nvSpPr>
        <xdr:cNvPr id="164" name="n_4mainValue債務償還比率"/>
        <xdr:cNvSpPr txBox="1"/>
      </xdr:nvSpPr>
      <xdr:spPr>
        <a:xfrm>
          <a:off x="11517838" y="656847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57,921
57,205
103.58
33,045,877
31,294,346
1,520,926
15,376,760
20,729,109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114300</xdr:rowOff>
    </xdr:from>
    <xdr:to>
      <xdr:col>24</xdr:col>
      <xdr:colOff>62865</xdr:colOff>
      <xdr:row>41</xdr:row>
      <xdr:rowOff>1905</xdr:rowOff>
    </xdr:to>
    <xdr:cxnSp macro="">
      <xdr:nvCxnSpPr>
        <xdr:cNvPr id="57" name="直線コネクタ 56"/>
        <xdr:cNvCxnSpPr/>
      </xdr:nvCxnSpPr>
      <xdr:spPr>
        <a:xfrm flipV="1">
          <a:off x="4634865" y="5943600"/>
          <a:ext cx="0" cy="1087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道路】&#10;有形固定資産減価償却率最小値テキスト"/>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60977</xdr:rowOff>
    </xdr:from>
    <xdr:ext cx="405111" cy="259045"/>
    <xdr:sp macro="" textlink="">
      <xdr:nvSpPr>
        <xdr:cNvPr id="60" name="【道路】&#10;有形固定資産減価償却率最大値テキスト"/>
        <xdr:cNvSpPr txBox="1"/>
      </xdr:nvSpPr>
      <xdr:spPr>
        <a:xfrm>
          <a:off x="4673600" y="571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114300</xdr:rowOff>
    </xdr:from>
    <xdr:to>
      <xdr:col>24</xdr:col>
      <xdr:colOff>152400</xdr:colOff>
      <xdr:row>34</xdr:row>
      <xdr:rowOff>114300</xdr:rowOff>
    </xdr:to>
    <xdr:cxnSp macro="">
      <xdr:nvCxnSpPr>
        <xdr:cNvPr id="61" name="直線コネクタ 60"/>
        <xdr:cNvCxnSpPr/>
      </xdr:nvCxnSpPr>
      <xdr:spPr>
        <a:xfrm>
          <a:off x="4546600" y="594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124477</xdr:rowOff>
    </xdr:from>
    <xdr:ext cx="405111" cy="259045"/>
    <xdr:sp macro="" textlink="">
      <xdr:nvSpPr>
        <xdr:cNvPr id="62" name="【道路】&#10;有形固定資産減価償却率平均値テキスト"/>
        <xdr:cNvSpPr txBox="1"/>
      </xdr:nvSpPr>
      <xdr:spPr>
        <a:xfrm>
          <a:off x="4673600" y="629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101600</xdr:rowOff>
    </xdr:from>
    <xdr:to>
      <xdr:col>24</xdr:col>
      <xdr:colOff>114300</xdr:colOff>
      <xdr:row>38</xdr:row>
      <xdr:rowOff>31750</xdr:rowOff>
    </xdr:to>
    <xdr:sp macro="" textlink="">
      <xdr:nvSpPr>
        <xdr:cNvPr id="63" name="フローチャート: 判断 62"/>
        <xdr:cNvSpPr/>
      </xdr:nvSpPr>
      <xdr:spPr>
        <a:xfrm>
          <a:off x="45847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88265</xdr:rowOff>
    </xdr:from>
    <xdr:to>
      <xdr:col>20</xdr:col>
      <xdr:colOff>38100</xdr:colOff>
      <xdr:row>38</xdr:row>
      <xdr:rowOff>18415</xdr:rowOff>
    </xdr:to>
    <xdr:sp macro="" textlink="">
      <xdr:nvSpPr>
        <xdr:cNvPr id="64" name="フローチャート: 判断 63"/>
        <xdr:cNvSpPr/>
      </xdr:nvSpPr>
      <xdr:spPr>
        <a:xfrm>
          <a:off x="3746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44450</xdr:rowOff>
    </xdr:from>
    <xdr:to>
      <xdr:col>15</xdr:col>
      <xdr:colOff>101600</xdr:colOff>
      <xdr:row>37</xdr:row>
      <xdr:rowOff>146050</xdr:rowOff>
    </xdr:to>
    <xdr:sp macro="" textlink="">
      <xdr:nvSpPr>
        <xdr:cNvPr id="65" name="フローチャート: 判断 64"/>
        <xdr:cNvSpPr/>
      </xdr:nvSpPr>
      <xdr:spPr>
        <a:xfrm>
          <a:off x="2857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158750</xdr:rowOff>
    </xdr:from>
    <xdr:to>
      <xdr:col>10</xdr:col>
      <xdr:colOff>165100</xdr:colOff>
      <xdr:row>37</xdr:row>
      <xdr:rowOff>88900</xdr:rowOff>
    </xdr:to>
    <xdr:sp macro="" textlink="">
      <xdr:nvSpPr>
        <xdr:cNvPr id="66" name="フローチャート: 判断 65"/>
        <xdr:cNvSpPr/>
      </xdr:nvSpPr>
      <xdr:spPr>
        <a:xfrm>
          <a:off x="19685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xdr:rowOff>
    </xdr:from>
    <xdr:to>
      <xdr:col>6</xdr:col>
      <xdr:colOff>38100</xdr:colOff>
      <xdr:row>37</xdr:row>
      <xdr:rowOff>104140</xdr:rowOff>
    </xdr:to>
    <xdr:sp macro="" textlink="">
      <xdr:nvSpPr>
        <xdr:cNvPr id="67" name="フローチャート: 判断 66"/>
        <xdr:cNvSpPr/>
      </xdr:nvSpPr>
      <xdr:spPr>
        <a:xfrm>
          <a:off x="1079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151130</xdr:rowOff>
    </xdr:from>
    <xdr:to>
      <xdr:col>24</xdr:col>
      <xdr:colOff>114300</xdr:colOff>
      <xdr:row>38</xdr:row>
      <xdr:rowOff>81280</xdr:rowOff>
    </xdr:to>
    <xdr:sp macro="" textlink="">
      <xdr:nvSpPr>
        <xdr:cNvPr id="73" name="楕円 72"/>
        <xdr:cNvSpPr/>
      </xdr:nvSpPr>
      <xdr:spPr>
        <a:xfrm>
          <a:off x="45847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129557</xdr:rowOff>
    </xdr:from>
    <xdr:ext cx="405111" cy="259045"/>
    <xdr:sp macro="" textlink="">
      <xdr:nvSpPr>
        <xdr:cNvPr id="74" name="【道路】&#10;有形固定資産減価償却率該当値テキスト"/>
        <xdr:cNvSpPr txBox="1"/>
      </xdr:nvSpPr>
      <xdr:spPr>
        <a:xfrm>
          <a:off x="4673600"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114935</xdr:rowOff>
    </xdr:from>
    <xdr:to>
      <xdr:col>20</xdr:col>
      <xdr:colOff>38100</xdr:colOff>
      <xdr:row>38</xdr:row>
      <xdr:rowOff>45085</xdr:rowOff>
    </xdr:to>
    <xdr:sp macro="" textlink="">
      <xdr:nvSpPr>
        <xdr:cNvPr id="75" name="楕円 74"/>
        <xdr:cNvSpPr/>
      </xdr:nvSpPr>
      <xdr:spPr>
        <a:xfrm>
          <a:off x="3746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165735</xdr:rowOff>
    </xdr:from>
    <xdr:to>
      <xdr:col>24</xdr:col>
      <xdr:colOff>63500</xdr:colOff>
      <xdr:row>38</xdr:row>
      <xdr:rowOff>30480</xdr:rowOff>
    </xdr:to>
    <xdr:cxnSp macro="">
      <xdr:nvCxnSpPr>
        <xdr:cNvPr id="76" name="直線コネクタ 75"/>
        <xdr:cNvCxnSpPr/>
      </xdr:nvCxnSpPr>
      <xdr:spPr>
        <a:xfrm>
          <a:off x="3797300" y="650938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76835</xdr:rowOff>
    </xdr:from>
    <xdr:to>
      <xdr:col>15</xdr:col>
      <xdr:colOff>101600</xdr:colOff>
      <xdr:row>38</xdr:row>
      <xdr:rowOff>6985</xdr:rowOff>
    </xdr:to>
    <xdr:sp macro="" textlink="">
      <xdr:nvSpPr>
        <xdr:cNvPr id="77" name="楕円 76"/>
        <xdr:cNvSpPr/>
      </xdr:nvSpPr>
      <xdr:spPr>
        <a:xfrm>
          <a:off x="2857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127635</xdr:rowOff>
    </xdr:from>
    <xdr:to>
      <xdr:col>19</xdr:col>
      <xdr:colOff>177800</xdr:colOff>
      <xdr:row>37</xdr:row>
      <xdr:rowOff>165735</xdr:rowOff>
    </xdr:to>
    <xdr:cxnSp macro="">
      <xdr:nvCxnSpPr>
        <xdr:cNvPr id="78" name="直線コネクタ 77"/>
        <xdr:cNvCxnSpPr/>
      </xdr:nvCxnSpPr>
      <xdr:spPr>
        <a:xfrm>
          <a:off x="2908300" y="64712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38735</xdr:rowOff>
    </xdr:from>
    <xdr:to>
      <xdr:col>10</xdr:col>
      <xdr:colOff>165100</xdr:colOff>
      <xdr:row>37</xdr:row>
      <xdr:rowOff>140335</xdr:rowOff>
    </xdr:to>
    <xdr:sp macro="" textlink="">
      <xdr:nvSpPr>
        <xdr:cNvPr id="79" name="楕円 78"/>
        <xdr:cNvSpPr/>
      </xdr:nvSpPr>
      <xdr:spPr>
        <a:xfrm>
          <a:off x="19685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89535</xdr:rowOff>
    </xdr:from>
    <xdr:to>
      <xdr:col>15</xdr:col>
      <xdr:colOff>50800</xdr:colOff>
      <xdr:row>37</xdr:row>
      <xdr:rowOff>127635</xdr:rowOff>
    </xdr:to>
    <xdr:cxnSp macro="">
      <xdr:nvCxnSpPr>
        <xdr:cNvPr id="80" name="直線コネクタ 79"/>
        <xdr:cNvCxnSpPr/>
      </xdr:nvCxnSpPr>
      <xdr:spPr>
        <a:xfrm>
          <a:off x="2019300" y="64331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135890</xdr:rowOff>
    </xdr:from>
    <xdr:to>
      <xdr:col>6</xdr:col>
      <xdr:colOff>38100</xdr:colOff>
      <xdr:row>37</xdr:row>
      <xdr:rowOff>66040</xdr:rowOff>
    </xdr:to>
    <xdr:sp macro="" textlink="">
      <xdr:nvSpPr>
        <xdr:cNvPr id="81" name="楕円 80"/>
        <xdr:cNvSpPr/>
      </xdr:nvSpPr>
      <xdr:spPr>
        <a:xfrm>
          <a:off x="1079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15240</xdr:rowOff>
    </xdr:from>
    <xdr:to>
      <xdr:col>10</xdr:col>
      <xdr:colOff>114300</xdr:colOff>
      <xdr:row>37</xdr:row>
      <xdr:rowOff>89535</xdr:rowOff>
    </xdr:to>
    <xdr:cxnSp macro="">
      <xdr:nvCxnSpPr>
        <xdr:cNvPr id="82" name="直線コネクタ 81"/>
        <xdr:cNvCxnSpPr/>
      </xdr:nvCxnSpPr>
      <xdr:spPr>
        <a:xfrm>
          <a:off x="1130300" y="635889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34942</xdr:rowOff>
    </xdr:from>
    <xdr:ext cx="405111" cy="259045"/>
    <xdr:sp macro="" textlink="">
      <xdr:nvSpPr>
        <xdr:cNvPr id="83" name="n_1aveValue【道路】&#10;有形固定資産減価償却率"/>
        <xdr:cNvSpPr txBox="1"/>
      </xdr:nvSpPr>
      <xdr:spPr>
        <a:xfrm>
          <a:off x="35820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162577</xdr:rowOff>
    </xdr:from>
    <xdr:ext cx="405111" cy="259045"/>
    <xdr:sp macro="" textlink="">
      <xdr:nvSpPr>
        <xdr:cNvPr id="84" name="n_2aveValue【道路】&#10;有形固定資産減価償却率"/>
        <xdr:cNvSpPr txBox="1"/>
      </xdr:nvSpPr>
      <xdr:spPr>
        <a:xfrm>
          <a:off x="2705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105427</xdr:rowOff>
    </xdr:from>
    <xdr:ext cx="405111" cy="259045"/>
    <xdr:sp macro="" textlink="">
      <xdr:nvSpPr>
        <xdr:cNvPr id="85" name="n_3aveValue【道路】&#10;有形固定資産減価償却率"/>
        <xdr:cNvSpPr txBox="1"/>
      </xdr:nvSpPr>
      <xdr:spPr>
        <a:xfrm>
          <a:off x="18167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95267</xdr:rowOff>
    </xdr:from>
    <xdr:ext cx="405111" cy="259045"/>
    <xdr:sp macro="" textlink="">
      <xdr:nvSpPr>
        <xdr:cNvPr id="86" name="n_4aveValue【道路】&#10;有形固定資産減価償却率"/>
        <xdr:cNvSpPr txBox="1"/>
      </xdr:nvSpPr>
      <xdr:spPr>
        <a:xfrm>
          <a:off x="9277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36212</xdr:rowOff>
    </xdr:from>
    <xdr:ext cx="405111" cy="259045"/>
    <xdr:sp macro="" textlink="">
      <xdr:nvSpPr>
        <xdr:cNvPr id="87" name="n_1mainValue【道路】&#10;有形固定資産減価償却率"/>
        <xdr:cNvSpPr txBox="1"/>
      </xdr:nvSpPr>
      <xdr:spPr>
        <a:xfrm>
          <a:off x="35820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169562</xdr:rowOff>
    </xdr:from>
    <xdr:ext cx="405111" cy="259045"/>
    <xdr:sp macro="" textlink="">
      <xdr:nvSpPr>
        <xdr:cNvPr id="88" name="n_2mainValue【道路】&#10;有形固定資産減価償却率"/>
        <xdr:cNvSpPr txBox="1"/>
      </xdr:nvSpPr>
      <xdr:spPr>
        <a:xfrm>
          <a:off x="2705744"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131462</xdr:rowOff>
    </xdr:from>
    <xdr:ext cx="405111" cy="259045"/>
    <xdr:sp macro="" textlink="">
      <xdr:nvSpPr>
        <xdr:cNvPr id="89" name="n_3mainValue【道路】&#10;有形固定資産減価償却率"/>
        <xdr:cNvSpPr txBox="1"/>
      </xdr:nvSpPr>
      <xdr:spPr>
        <a:xfrm>
          <a:off x="18167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82567</xdr:rowOff>
    </xdr:from>
    <xdr:ext cx="405111" cy="259045"/>
    <xdr:sp macro="" textlink="">
      <xdr:nvSpPr>
        <xdr:cNvPr id="90" name="n_4mainValue【道路】&#10;有形固定資産減価償却率"/>
        <xdr:cNvSpPr txBox="1"/>
      </xdr:nvSpPr>
      <xdr:spPr>
        <a:xfrm>
          <a:off x="927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120815</xdr:rowOff>
    </xdr:from>
    <xdr:to>
      <xdr:col>54</xdr:col>
      <xdr:colOff>189865</xdr:colOff>
      <xdr:row>41</xdr:row>
      <xdr:rowOff>158191</xdr:rowOff>
    </xdr:to>
    <xdr:cxnSp macro="">
      <xdr:nvCxnSpPr>
        <xdr:cNvPr id="114" name="直線コネクタ 113"/>
        <xdr:cNvCxnSpPr/>
      </xdr:nvCxnSpPr>
      <xdr:spPr>
        <a:xfrm flipV="1">
          <a:off x="10476865" y="5607215"/>
          <a:ext cx="0" cy="1580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162018</xdr:rowOff>
    </xdr:from>
    <xdr:ext cx="469744" cy="259045"/>
    <xdr:sp macro="" textlink="">
      <xdr:nvSpPr>
        <xdr:cNvPr id="115" name="【道路】&#10;一人当たり延長最小値テキスト"/>
        <xdr:cNvSpPr txBox="1"/>
      </xdr:nvSpPr>
      <xdr:spPr>
        <a:xfrm>
          <a:off x="10515600" y="719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158191</xdr:rowOff>
    </xdr:from>
    <xdr:to>
      <xdr:col>55</xdr:col>
      <xdr:colOff>88900</xdr:colOff>
      <xdr:row>41</xdr:row>
      <xdr:rowOff>158191</xdr:rowOff>
    </xdr:to>
    <xdr:cxnSp macro="">
      <xdr:nvCxnSpPr>
        <xdr:cNvPr id="116" name="直線コネクタ 115"/>
        <xdr:cNvCxnSpPr/>
      </xdr:nvCxnSpPr>
      <xdr:spPr>
        <a:xfrm>
          <a:off x="10388600" y="7187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67492</xdr:rowOff>
    </xdr:from>
    <xdr:ext cx="534377" cy="259045"/>
    <xdr:sp macro="" textlink="">
      <xdr:nvSpPr>
        <xdr:cNvPr id="117" name="【道路】&#10;一人当たり延長最大値テキスト"/>
        <xdr:cNvSpPr txBox="1"/>
      </xdr:nvSpPr>
      <xdr:spPr>
        <a:xfrm>
          <a:off x="10515600" y="538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120815</xdr:rowOff>
    </xdr:from>
    <xdr:to>
      <xdr:col>55</xdr:col>
      <xdr:colOff>88900</xdr:colOff>
      <xdr:row>32</xdr:row>
      <xdr:rowOff>120815</xdr:rowOff>
    </xdr:to>
    <xdr:cxnSp macro="">
      <xdr:nvCxnSpPr>
        <xdr:cNvPr id="118" name="直線コネクタ 117"/>
        <xdr:cNvCxnSpPr/>
      </xdr:nvCxnSpPr>
      <xdr:spPr>
        <a:xfrm>
          <a:off x="10388600" y="5607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102493</xdr:rowOff>
    </xdr:from>
    <xdr:ext cx="534377" cy="259045"/>
    <xdr:sp macro="" textlink="">
      <xdr:nvSpPr>
        <xdr:cNvPr id="119" name="【道路】&#10;一人当たり延長平均値テキスト"/>
        <xdr:cNvSpPr txBox="1"/>
      </xdr:nvSpPr>
      <xdr:spPr>
        <a:xfrm>
          <a:off x="10515600" y="6789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79616</xdr:rowOff>
    </xdr:from>
    <xdr:to>
      <xdr:col>55</xdr:col>
      <xdr:colOff>50800</xdr:colOff>
      <xdr:row>41</xdr:row>
      <xdr:rowOff>9766</xdr:rowOff>
    </xdr:to>
    <xdr:sp macro="" textlink="">
      <xdr:nvSpPr>
        <xdr:cNvPr id="120" name="フローチャート: 判断 119"/>
        <xdr:cNvSpPr/>
      </xdr:nvSpPr>
      <xdr:spPr>
        <a:xfrm>
          <a:off x="10426700" y="693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71158</xdr:rowOff>
    </xdr:from>
    <xdr:to>
      <xdr:col>50</xdr:col>
      <xdr:colOff>165100</xdr:colOff>
      <xdr:row>41</xdr:row>
      <xdr:rowOff>1308</xdr:rowOff>
    </xdr:to>
    <xdr:sp macro="" textlink="">
      <xdr:nvSpPr>
        <xdr:cNvPr id="121" name="フローチャート: 判断 120"/>
        <xdr:cNvSpPr/>
      </xdr:nvSpPr>
      <xdr:spPr>
        <a:xfrm>
          <a:off x="9588500" y="692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71348</xdr:rowOff>
    </xdr:from>
    <xdr:to>
      <xdr:col>46</xdr:col>
      <xdr:colOff>38100</xdr:colOff>
      <xdr:row>41</xdr:row>
      <xdr:rowOff>1498</xdr:rowOff>
    </xdr:to>
    <xdr:sp macro="" textlink="">
      <xdr:nvSpPr>
        <xdr:cNvPr id="122" name="フローチャート: 判断 121"/>
        <xdr:cNvSpPr/>
      </xdr:nvSpPr>
      <xdr:spPr>
        <a:xfrm>
          <a:off x="8699500" y="692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31400</xdr:rowOff>
    </xdr:from>
    <xdr:to>
      <xdr:col>41</xdr:col>
      <xdr:colOff>101600</xdr:colOff>
      <xdr:row>40</xdr:row>
      <xdr:rowOff>133000</xdr:rowOff>
    </xdr:to>
    <xdr:sp macro="" textlink="">
      <xdr:nvSpPr>
        <xdr:cNvPr id="123" name="フローチャート: 判断 122"/>
        <xdr:cNvSpPr/>
      </xdr:nvSpPr>
      <xdr:spPr>
        <a:xfrm>
          <a:off x="7810500" y="688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64700</xdr:rowOff>
    </xdr:from>
    <xdr:to>
      <xdr:col>36</xdr:col>
      <xdr:colOff>165100</xdr:colOff>
      <xdr:row>40</xdr:row>
      <xdr:rowOff>166300</xdr:rowOff>
    </xdr:to>
    <xdr:sp macro="" textlink="">
      <xdr:nvSpPr>
        <xdr:cNvPr id="124" name="フローチャート: 判断 123"/>
        <xdr:cNvSpPr/>
      </xdr:nvSpPr>
      <xdr:spPr>
        <a:xfrm>
          <a:off x="6921500" y="692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170752</xdr:rowOff>
    </xdr:from>
    <xdr:to>
      <xdr:col>55</xdr:col>
      <xdr:colOff>50800</xdr:colOff>
      <xdr:row>41</xdr:row>
      <xdr:rowOff>100902</xdr:rowOff>
    </xdr:to>
    <xdr:sp macro="" textlink="">
      <xdr:nvSpPr>
        <xdr:cNvPr id="130" name="楕円 129"/>
        <xdr:cNvSpPr/>
      </xdr:nvSpPr>
      <xdr:spPr>
        <a:xfrm>
          <a:off x="10426700" y="702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85679</xdr:rowOff>
    </xdr:from>
    <xdr:ext cx="469744" cy="259045"/>
    <xdr:sp macro="" textlink="">
      <xdr:nvSpPr>
        <xdr:cNvPr id="131" name="【道路】&#10;一人当たり延長該当値テキスト"/>
        <xdr:cNvSpPr txBox="1"/>
      </xdr:nvSpPr>
      <xdr:spPr>
        <a:xfrm>
          <a:off x="10515600" y="694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1778</xdr:rowOff>
    </xdr:from>
    <xdr:to>
      <xdr:col>50</xdr:col>
      <xdr:colOff>165100</xdr:colOff>
      <xdr:row>41</xdr:row>
      <xdr:rowOff>103378</xdr:rowOff>
    </xdr:to>
    <xdr:sp macro="" textlink="">
      <xdr:nvSpPr>
        <xdr:cNvPr id="132" name="楕円 131"/>
        <xdr:cNvSpPr/>
      </xdr:nvSpPr>
      <xdr:spPr>
        <a:xfrm>
          <a:off x="9588500" y="703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50102</xdr:rowOff>
    </xdr:from>
    <xdr:to>
      <xdr:col>55</xdr:col>
      <xdr:colOff>0</xdr:colOff>
      <xdr:row>41</xdr:row>
      <xdr:rowOff>52578</xdr:rowOff>
    </xdr:to>
    <xdr:cxnSp macro="">
      <xdr:nvCxnSpPr>
        <xdr:cNvPr id="133" name="直線コネクタ 132"/>
        <xdr:cNvCxnSpPr/>
      </xdr:nvCxnSpPr>
      <xdr:spPr>
        <a:xfrm flipV="1">
          <a:off x="9639300" y="7079552"/>
          <a:ext cx="8382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3873</xdr:rowOff>
    </xdr:from>
    <xdr:to>
      <xdr:col>46</xdr:col>
      <xdr:colOff>38100</xdr:colOff>
      <xdr:row>41</xdr:row>
      <xdr:rowOff>105473</xdr:rowOff>
    </xdr:to>
    <xdr:sp macro="" textlink="">
      <xdr:nvSpPr>
        <xdr:cNvPr id="134" name="楕円 133"/>
        <xdr:cNvSpPr/>
      </xdr:nvSpPr>
      <xdr:spPr>
        <a:xfrm>
          <a:off x="8699500" y="703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52578</xdr:rowOff>
    </xdr:from>
    <xdr:to>
      <xdr:col>50</xdr:col>
      <xdr:colOff>114300</xdr:colOff>
      <xdr:row>41</xdr:row>
      <xdr:rowOff>54673</xdr:rowOff>
    </xdr:to>
    <xdr:cxnSp macro="">
      <xdr:nvCxnSpPr>
        <xdr:cNvPr id="135" name="直線コネクタ 134"/>
        <xdr:cNvCxnSpPr/>
      </xdr:nvCxnSpPr>
      <xdr:spPr>
        <a:xfrm flipV="1">
          <a:off x="8750300" y="7082028"/>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5988</xdr:rowOff>
    </xdr:from>
    <xdr:to>
      <xdr:col>41</xdr:col>
      <xdr:colOff>101600</xdr:colOff>
      <xdr:row>41</xdr:row>
      <xdr:rowOff>107588</xdr:rowOff>
    </xdr:to>
    <xdr:sp macro="" textlink="">
      <xdr:nvSpPr>
        <xdr:cNvPr id="136" name="楕円 135"/>
        <xdr:cNvSpPr/>
      </xdr:nvSpPr>
      <xdr:spPr>
        <a:xfrm>
          <a:off x="7810500" y="703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54673</xdr:rowOff>
    </xdr:from>
    <xdr:to>
      <xdr:col>45</xdr:col>
      <xdr:colOff>177800</xdr:colOff>
      <xdr:row>41</xdr:row>
      <xdr:rowOff>56788</xdr:rowOff>
    </xdr:to>
    <xdr:cxnSp macro="">
      <xdr:nvCxnSpPr>
        <xdr:cNvPr id="137" name="直線コネクタ 136"/>
        <xdr:cNvCxnSpPr/>
      </xdr:nvCxnSpPr>
      <xdr:spPr>
        <a:xfrm flipV="1">
          <a:off x="7861300" y="7084123"/>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7893</xdr:rowOff>
    </xdr:from>
    <xdr:to>
      <xdr:col>36</xdr:col>
      <xdr:colOff>165100</xdr:colOff>
      <xdr:row>41</xdr:row>
      <xdr:rowOff>109493</xdr:rowOff>
    </xdr:to>
    <xdr:sp macro="" textlink="">
      <xdr:nvSpPr>
        <xdr:cNvPr id="138" name="楕円 137"/>
        <xdr:cNvSpPr/>
      </xdr:nvSpPr>
      <xdr:spPr>
        <a:xfrm>
          <a:off x="6921500" y="703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56788</xdr:rowOff>
    </xdr:from>
    <xdr:to>
      <xdr:col>41</xdr:col>
      <xdr:colOff>50800</xdr:colOff>
      <xdr:row>41</xdr:row>
      <xdr:rowOff>58693</xdr:rowOff>
    </xdr:to>
    <xdr:cxnSp macro="">
      <xdr:nvCxnSpPr>
        <xdr:cNvPr id="139" name="直線コネクタ 138"/>
        <xdr:cNvCxnSpPr/>
      </xdr:nvCxnSpPr>
      <xdr:spPr>
        <a:xfrm flipV="1">
          <a:off x="6972300" y="7086238"/>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17835</xdr:rowOff>
    </xdr:from>
    <xdr:ext cx="534377" cy="259045"/>
    <xdr:sp macro="" textlink="">
      <xdr:nvSpPr>
        <xdr:cNvPr id="140" name="n_1aveValue【道路】&#10;一人当たり延長"/>
        <xdr:cNvSpPr txBox="1"/>
      </xdr:nvSpPr>
      <xdr:spPr>
        <a:xfrm>
          <a:off x="9359411" y="670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18025</xdr:rowOff>
    </xdr:from>
    <xdr:ext cx="534377" cy="259045"/>
    <xdr:sp macro="" textlink="">
      <xdr:nvSpPr>
        <xdr:cNvPr id="141" name="n_2aveValue【道路】&#10;一人当たり延長"/>
        <xdr:cNvSpPr txBox="1"/>
      </xdr:nvSpPr>
      <xdr:spPr>
        <a:xfrm>
          <a:off x="8483111" y="670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149527</xdr:rowOff>
    </xdr:from>
    <xdr:ext cx="534377" cy="259045"/>
    <xdr:sp macro="" textlink="">
      <xdr:nvSpPr>
        <xdr:cNvPr id="142" name="n_3aveValue【道路】&#10;一人当たり延長"/>
        <xdr:cNvSpPr txBox="1"/>
      </xdr:nvSpPr>
      <xdr:spPr>
        <a:xfrm>
          <a:off x="7594111" y="666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11377</xdr:rowOff>
    </xdr:from>
    <xdr:ext cx="534377" cy="259045"/>
    <xdr:sp macro="" textlink="">
      <xdr:nvSpPr>
        <xdr:cNvPr id="143" name="n_4aveValue【道路】&#10;一人当たり延長"/>
        <xdr:cNvSpPr txBox="1"/>
      </xdr:nvSpPr>
      <xdr:spPr>
        <a:xfrm>
          <a:off x="6705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94505</xdr:rowOff>
    </xdr:from>
    <xdr:ext cx="469744" cy="259045"/>
    <xdr:sp macro="" textlink="">
      <xdr:nvSpPr>
        <xdr:cNvPr id="144" name="n_1mainValue【道路】&#10;一人当たり延長"/>
        <xdr:cNvSpPr txBox="1"/>
      </xdr:nvSpPr>
      <xdr:spPr>
        <a:xfrm>
          <a:off x="9391727" y="712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96600</xdr:rowOff>
    </xdr:from>
    <xdr:ext cx="469744" cy="259045"/>
    <xdr:sp macro="" textlink="">
      <xdr:nvSpPr>
        <xdr:cNvPr id="145" name="n_2mainValue【道路】&#10;一人当たり延長"/>
        <xdr:cNvSpPr txBox="1"/>
      </xdr:nvSpPr>
      <xdr:spPr>
        <a:xfrm>
          <a:off x="8515427" y="7126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98715</xdr:rowOff>
    </xdr:from>
    <xdr:ext cx="469744" cy="259045"/>
    <xdr:sp macro="" textlink="">
      <xdr:nvSpPr>
        <xdr:cNvPr id="146" name="n_3mainValue【道路】&#10;一人当たり延長"/>
        <xdr:cNvSpPr txBox="1"/>
      </xdr:nvSpPr>
      <xdr:spPr>
        <a:xfrm>
          <a:off x="7626427" y="712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100620</xdr:rowOff>
    </xdr:from>
    <xdr:ext cx="469744" cy="259045"/>
    <xdr:sp macro="" textlink="">
      <xdr:nvSpPr>
        <xdr:cNvPr id="147" name="n_4mainValue【道路】&#10;一人当たり延長"/>
        <xdr:cNvSpPr txBox="1"/>
      </xdr:nvSpPr>
      <xdr:spPr>
        <a:xfrm>
          <a:off x="6737427" y="7130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99060</xdr:rowOff>
    </xdr:from>
    <xdr:to>
      <xdr:col>24</xdr:col>
      <xdr:colOff>62865</xdr:colOff>
      <xdr:row>63</xdr:row>
      <xdr:rowOff>9525</xdr:rowOff>
    </xdr:to>
    <xdr:cxnSp macro="">
      <xdr:nvCxnSpPr>
        <xdr:cNvPr id="172" name="直線コネクタ 171"/>
        <xdr:cNvCxnSpPr/>
      </xdr:nvCxnSpPr>
      <xdr:spPr>
        <a:xfrm flipV="1">
          <a:off x="4634865" y="9700260"/>
          <a:ext cx="0" cy="1110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13352</xdr:rowOff>
    </xdr:from>
    <xdr:ext cx="405111" cy="259045"/>
    <xdr:sp macro="" textlink="">
      <xdr:nvSpPr>
        <xdr:cNvPr id="173" name="【橋りょう・トンネル】&#10;有形固定資産減価償却率最小値テキスト"/>
        <xdr:cNvSpPr txBox="1"/>
      </xdr:nvSpPr>
      <xdr:spPr>
        <a:xfrm>
          <a:off x="4673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9525</xdr:rowOff>
    </xdr:from>
    <xdr:to>
      <xdr:col>24</xdr:col>
      <xdr:colOff>152400</xdr:colOff>
      <xdr:row>63</xdr:row>
      <xdr:rowOff>9525</xdr:rowOff>
    </xdr:to>
    <xdr:cxnSp macro="">
      <xdr:nvCxnSpPr>
        <xdr:cNvPr id="174" name="直線コネクタ 173"/>
        <xdr:cNvCxnSpPr/>
      </xdr:nvCxnSpPr>
      <xdr:spPr>
        <a:xfrm>
          <a:off x="4546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45737</xdr:rowOff>
    </xdr:from>
    <xdr:ext cx="405111" cy="259045"/>
    <xdr:sp macro="" textlink="">
      <xdr:nvSpPr>
        <xdr:cNvPr id="175" name="【橋りょう・トンネル】&#10;有形固定資産減価償却率最大値テキスト"/>
        <xdr:cNvSpPr txBox="1"/>
      </xdr:nvSpPr>
      <xdr:spPr>
        <a:xfrm>
          <a:off x="4673600" y="9475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99060</xdr:rowOff>
    </xdr:from>
    <xdr:to>
      <xdr:col>24</xdr:col>
      <xdr:colOff>152400</xdr:colOff>
      <xdr:row>56</xdr:row>
      <xdr:rowOff>99060</xdr:rowOff>
    </xdr:to>
    <xdr:cxnSp macro="">
      <xdr:nvCxnSpPr>
        <xdr:cNvPr id="176" name="直線コネクタ 175"/>
        <xdr:cNvCxnSpPr/>
      </xdr:nvCxnSpPr>
      <xdr:spPr>
        <a:xfrm>
          <a:off x="4546600" y="970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139717</xdr:rowOff>
    </xdr:from>
    <xdr:ext cx="405111" cy="259045"/>
    <xdr:sp macro="" textlink="">
      <xdr:nvSpPr>
        <xdr:cNvPr id="177" name="【橋りょう・トンネル】&#10;有形固定資産減価償却率平均値テキスト"/>
        <xdr:cNvSpPr txBox="1"/>
      </xdr:nvSpPr>
      <xdr:spPr>
        <a:xfrm>
          <a:off x="4673600" y="1008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116840</xdr:rowOff>
    </xdr:from>
    <xdr:to>
      <xdr:col>24</xdr:col>
      <xdr:colOff>114300</xdr:colOff>
      <xdr:row>60</xdr:row>
      <xdr:rowOff>46990</xdr:rowOff>
    </xdr:to>
    <xdr:sp macro="" textlink="">
      <xdr:nvSpPr>
        <xdr:cNvPr id="178" name="フローチャート: 判断 177"/>
        <xdr:cNvSpPr/>
      </xdr:nvSpPr>
      <xdr:spPr>
        <a:xfrm>
          <a:off x="45847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130175</xdr:rowOff>
    </xdr:from>
    <xdr:to>
      <xdr:col>20</xdr:col>
      <xdr:colOff>38100</xdr:colOff>
      <xdr:row>60</xdr:row>
      <xdr:rowOff>60325</xdr:rowOff>
    </xdr:to>
    <xdr:sp macro="" textlink="">
      <xdr:nvSpPr>
        <xdr:cNvPr id="179" name="フローチャート: 判断 178"/>
        <xdr:cNvSpPr/>
      </xdr:nvSpPr>
      <xdr:spPr>
        <a:xfrm>
          <a:off x="3746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103505</xdr:rowOff>
    </xdr:from>
    <xdr:to>
      <xdr:col>15</xdr:col>
      <xdr:colOff>101600</xdr:colOff>
      <xdr:row>60</xdr:row>
      <xdr:rowOff>33655</xdr:rowOff>
    </xdr:to>
    <xdr:sp macro="" textlink="">
      <xdr:nvSpPr>
        <xdr:cNvPr id="180" name="フローチャート: 判断 179"/>
        <xdr:cNvSpPr/>
      </xdr:nvSpPr>
      <xdr:spPr>
        <a:xfrm>
          <a:off x="2857500" y="1021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65405</xdr:rowOff>
    </xdr:from>
    <xdr:to>
      <xdr:col>10</xdr:col>
      <xdr:colOff>165100</xdr:colOff>
      <xdr:row>59</xdr:row>
      <xdr:rowOff>167005</xdr:rowOff>
    </xdr:to>
    <xdr:sp macro="" textlink="">
      <xdr:nvSpPr>
        <xdr:cNvPr id="181" name="フローチャート: 判断 180"/>
        <xdr:cNvSpPr/>
      </xdr:nvSpPr>
      <xdr:spPr>
        <a:xfrm>
          <a:off x="1968500" y="1018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38735</xdr:rowOff>
    </xdr:from>
    <xdr:to>
      <xdr:col>6</xdr:col>
      <xdr:colOff>38100</xdr:colOff>
      <xdr:row>59</xdr:row>
      <xdr:rowOff>140335</xdr:rowOff>
    </xdr:to>
    <xdr:sp macro="" textlink="">
      <xdr:nvSpPr>
        <xdr:cNvPr id="182" name="フローチャート: 判断 181"/>
        <xdr:cNvSpPr/>
      </xdr:nvSpPr>
      <xdr:spPr>
        <a:xfrm>
          <a:off x="1079500" y="1015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xdr:rowOff>
    </xdr:from>
    <xdr:to>
      <xdr:col>24</xdr:col>
      <xdr:colOff>114300</xdr:colOff>
      <xdr:row>60</xdr:row>
      <xdr:rowOff>107950</xdr:rowOff>
    </xdr:to>
    <xdr:sp macro="" textlink="">
      <xdr:nvSpPr>
        <xdr:cNvPr id="188" name="楕円 187"/>
        <xdr:cNvSpPr/>
      </xdr:nvSpPr>
      <xdr:spPr>
        <a:xfrm>
          <a:off x="45847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156227</xdr:rowOff>
    </xdr:from>
    <xdr:ext cx="405111" cy="259045"/>
    <xdr:sp macro="" textlink="">
      <xdr:nvSpPr>
        <xdr:cNvPr id="189" name="【橋りょう・トンネル】&#10;有形固定資産減価償却率該当値テキスト"/>
        <xdr:cNvSpPr txBox="1"/>
      </xdr:nvSpPr>
      <xdr:spPr>
        <a:xfrm>
          <a:off x="4673600"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149225</xdr:rowOff>
    </xdr:from>
    <xdr:to>
      <xdr:col>20</xdr:col>
      <xdr:colOff>38100</xdr:colOff>
      <xdr:row>60</xdr:row>
      <xdr:rowOff>79375</xdr:rowOff>
    </xdr:to>
    <xdr:sp macro="" textlink="">
      <xdr:nvSpPr>
        <xdr:cNvPr id="190" name="楕円 189"/>
        <xdr:cNvSpPr/>
      </xdr:nvSpPr>
      <xdr:spPr>
        <a:xfrm>
          <a:off x="37465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28575</xdr:rowOff>
    </xdr:from>
    <xdr:to>
      <xdr:col>24</xdr:col>
      <xdr:colOff>63500</xdr:colOff>
      <xdr:row>60</xdr:row>
      <xdr:rowOff>57150</xdr:rowOff>
    </xdr:to>
    <xdr:cxnSp macro="">
      <xdr:nvCxnSpPr>
        <xdr:cNvPr id="191" name="直線コネクタ 190"/>
        <xdr:cNvCxnSpPr/>
      </xdr:nvCxnSpPr>
      <xdr:spPr>
        <a:xfrm>
          <a:off x="3797300" y="103155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118745</xdr:rowOff>
    </xdr:from>
    <xdr:to>
      <xdr:col>15</xdr:col>
      <xdr:colOff>101600</xdr:colOff>
      <xdr:row>60</xdr:row>
      <xdr:rowOff>48895</xdr:rowOff>
    </xdr:to>
    <xdr:sp macro="" textlink="">
      <xdr:nvSpPr>
        <xdr:cNvPr id="192" name="楕円 191"/>
        <xdr:cNvSpPr/>
      </xdr:nvSpPr>
      <xdr:spPr>
        <a:xfrm>
          <a:off x="2857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169545</xdr:rowOff>
    </xdr:from>
    <xdr:to>
      <xdr:col>19</xdr:col>
      <xdr:colOff>177800</xdr:colOff>
      <xdr:row>60</xdr:row>
      <xdr:rowOff>28575</xdr:rowOff>
    </xdr:to>
    <xdr:cxnSp macro="">
      <xdr:nvCxnSpPr>
        <xdr:cNvPr id="193" name="直線コネクタ 192"/>
        <xdr:cNvCxnSpPr/>
      </xdr:nvCxnSpPr>
      <xdr:spPr>
        <a:xfrm>
          <a:off x="2908300" y="102850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88265</xdr:rowOff>
    </xdr:from>
    <xdr:to>
      <xdr:col>10</xdr:col>
      <xdr:colOff>165100</xdr:colOff>
      <xdr:row>60</xdr:row>
      <xdr:rowOff>18415</xdr:rowOff>
    </xdr:to>
    <xdr:sp macro="" textlink="">
      <xdr:nvSpPr>
        <xdr:cNvPr id="194" name="楕円 193"/>
        <xdr:cNvSpPr/>
      </xdr:nvSpPr>
      <xdr:spPr>
        <a:xfrm>
          <a:off x="1968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139065</xdr:rowOff>
    </xdr:from>
    <xdr:to>
      <xdr:col>15</xdr:col>
      <xdr:colOff>50800</xdr:colOff>
      <xdr:row>59</xdr:row>
      <xdr:rowOff>169545</xdr:rowOff>
    </xdr:to>
    <xdr:cxnSp macro="">
      <xdr:nvCxnSpPr>
        <xdr:cNvPr id="195" name="直線コネクタ 194"/>
        <xdr:cNvCxnSpPr/>
      </xdr:nvCxnSpPr>
      <xdr:spPr>
        <a:xfrm>
          <a:off x="2019300" y="102546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25400</xdr:rowOff>
    </xdr:from>
    <xdr:to>
      <xdr:col>6</xdr:col>
      <xdr:colOff>38100</xdr:colOff>
      <xdr:row>59</xdr:row>
      <xdr:rowOff>127000</xdr:rowOff>
    </xdr:to>
    <xdr:sp macro="" textlink="">
      <xdr:nvSpPr>
        <xdr:cNvPr id="196" name="楕円 195"/>
        <xdr:cNvSpPr/>
      </xdr:nvSpPr>
      <xdr:spPr>
        <a:xfrm>
          <a:off x="1079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76200</xdr:rowOff>
    </xdr:from>
    <xdr:to>
      <xdr:col>10</xdr:col>
      <xdr:colOff>114300</xdr:colOff>
      <xdr:row>59</xdr:row>
      <xdr:rowOff>139065</xdr:rowOff>
    </xdr:to>
    <xdr:cxnSp macro="">
      <xdr:nvCxnSpPr>
        <xdr:cNvPr id="197" name="直線コネクタ 196"/>
        <xdr:cNvCxnSpPr/>
      </xdr:nvCxnSpPr>
      <xdr:spPr>
        <a:xfrm>
          <a:off x="1130300" y="1019175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76852</xdr:rowOff>
    </xdr:from>
    <xdr:ext cx="405111" cy="259045"/>
    <xdr:sp macro="" textlink="">
      <xdr:nvSpPr>
        <xdr:cNvPr id="198" name="n_1aveValue【橋りょう・トンネル】&#10;有形固定資産減価償却率"/>
        <xdr:cNvSpPr txBox="1"/>
      </xdr:nvSpPr>
      <xdr:spPr>
        <a:xfrm>
          <a:off x="35820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50182</xdr:rowOff>
    </xdr:from>
    <xdr:ext cx="405111" cy="259045"/>
    <xdr:sp macro="" textlink="">
      <xdr:nvSpPr>
        <xdr:cNvPr id="199" name="n_2aveValue【橋りょう・トンネル】&#10;有形固定資産減価償却率"/>
        <xdr:cNvSpPr txBox="1"/>
      </xdr:nvSpPr>
      <xdr:spPr>
        <a:xfrm>
          <a:off x="27057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12082</xdr:rowOff>
    </xdr:from>
    <xdr:ext cx="405111" cy="259045"/>
    <xdr:sp macro="" textlink="">
      <xdr:nvSpPr>
        <xdr:cNvPr id="200" name="n_3aveValue【橋りょう・トンネル】&#10;有形固定資産減価償却率"/>
        <xdr:cNvSpPr txBox="1"/>
      </xdr:nvSpPr>
      <xdr:spPr>
        <a:xfrm>
          <a:off x="18167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131462</xdr:rowOff>
    </xdr:from>
    <xdr:ext cx="405111" cy="259045"/>
    <xdr:sp macro="" textlink="">
      <xdr:nvSpPr>
        <xdr:cNvPr id="201" name="n_4aveValue【橋りょう・トンネル】&#10;有形固定資産減価償却率"/>
        <xdr:cNvSpPr txBox="1"/>
      </xdr:nvSpPr>
      <xdr:spPr>
        <a:xfrm>
          <a:off x="92774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70502</xdr:rowOff>
    </xdr:from>
    <xdr:ext cx="405111" cy="259045"/>
    <xdr:sp macro="" textlink="">
      <xdr:nvSpPr>
        <xdr:cNvPr id="202" name="n_1mainValue【橋りょう・トンネル】&#10;有形固定資産減価償却率"/>
        <xdr:cNvSpPr txBox="1"/>
      </xdr:nvSpPr>
      <xdr:spPr>
        <a:xfrm>
          <a:off x="35820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40022</xdr:rowOff>
    </xdr:from>
    <xdr:ext cx="405111" cy="259045"/>
    <xdr:sp macro="" textlink="">
      <xdr:nvSpPr>
        <xdr:cNvPr id="203" name="n_2mainValue【橋りょう・トンネル】&#10;有形固定資産減価償却率"/>
        <xdr:cNvSpPr txBox="1"/>
      </xdr:nvSpPr>
      <xdr:spPr>
        <a:xfrm>
          <a:off x="27057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9542</xdr:rowOff>
    </xdr:from>
    <xdr:ext cx="405111" cy="259045"/>
    <xdr:sp macro="" textlink="">
      <xdr:nvSpPr>
        <xdr:cNvPr id="204" name="n_3mainValue【橋りょう・トンネル】&#10;有形固定資産減価償却率"/>
        <xdr:cNvSpPr txBox="1"/>
      </xdr:nvSpPr>
      <xdr:spPr>
        <a:xfrm>
          <a:off x="1816744" y="1029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143527</xdr:rowOff>
    </xdr:from>
    <xdr:ext cx="405111" cy="259045"/>
    <xdr:sp macro="" textlink="">
      <xdr:nvSpPr>
        <xdr:cNvPr id="205" name="n_4mainValue【橋りょう・トンネル】&#10;有形固定資産減価償却率"/>
        <xdr:cNvSpPr txBox="1"/>
      </xdr:nvSpPr>
      <xdr:spPr>
        <a:xfrm>
          <a:off x="927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9" name="テキスト ボックス 218"/>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1" name="テキスト ボックス 220"/>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3" name="テキスト ボックス 222"/>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5" name="テキスト ボックス 224"/>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59850</xdr:rowOff>
    </xdr:from>
    <xdr:to>
      <xdr:col>54</xdr:col>
      <xdr:colOff>189865</xdr:colOff>
      <xdr:row>63</xdr:row>
      <xdr:rowOff>154954</xdr:rowOff>
    </xdr:to>
    <xdr:cxnSp macro="">
      <xdr:nvCxnSpPr>
        <xdr:cNvPr id="227" name="直線コネクタ 226"/>
        <xdr:cNvCxnSpPr/>
      </xdr:nvCxnSpPr>
      <xdr:spPr>
        <a:xfrm flipV="1">
          <a:off x="10476865" y="9661050"/>
          <a:ext cx="0" cy="1295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158781</xdr:rowOff>
    </xdr:from>
    <xdr:ext cx="469744" cy="259045"/>
    <xdr:sp macro="" textlink="">
      <xdr:nvSpPr>
        <xdr:cNvPr id="228" name="【橋りょう・トンネル】&#10;一人当たり有形固定資産（償却資産）額最小値テキスト"/>
        <xdr:cNvSpPr txBox="1"/>
      </xdr:nvSpPr>
      <xdr:spPr>
        <a:xfrm>
          <a:off x="10515600" y="1096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154954</xdr:rowOff>
    </xdr:from>
    <xdr:to>
      <xdr:col>55</xdr:col>
      <xdr:colOff>88900</xdr:colOff>
      <xdr:row>63</xdr:row>
      <xdr:rowOff>154954</xdr:rowOff>
    </xdr:to>
    <xdr:cxnSp macro="">
      <xdr:nvCxnSpPr>
        <xdr:cNvPr id="229" name="直線コネクタ 228"/>
        <xdr:cNvCxnSpPr/>
      </xdr:nvCxnSpPr>
      <xdr:spPr>
        <a:xfrm>
          <a:off x="10388600" y="10956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6527</xdr:rowOff>
    </xdr:from>
    <xdr:ext cx="599010" cy="259045"/>
    <xdr:sp macro="" textlink="">
      <xdr:nvSpPr>
        <xdr:cNvPr id="230" name="【橋りょう・トンネル】&#10;一人当たり有形固定資産（償却資産）額最大値テキスト"/>
        <xdr:cNvSpPr txBox="1"/>
      </xdr:nvSpPr>
      <xdr:spPr>
        <a:xfrm>
          <a:off x="10515600" y="9436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59850</xdr:rowOff>
    </xdr:from>
    <xdr:to>
      <xdr:col>55</xdr:col>
      <xdr:colOff>88900</xdr:colOff>
      <xdr:row>56</xdr:row>
      <xdr:rowOff>59850</xdr:rowOff>
    </xdr:to>
    <xdr:cxnSp macro="">
      <xdr:nvCxnSpPr>
        <xdr:cNvPr id="231" name="直線コネクタ 230"/>
        <xdr:cNvCxnSpPr/>
      </xdr:nvCxnSpPr>
      <xdr:spPr>
        <a:xfrm>
          <a:off x="10388600" y="9661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24769</xdr:rowOff>
    </xdr:from>
    <xdr:ext cx="599010" cy="259045"/>
    <xdr:sp macro="" textlink="">
      <xdr:nvSpPr>
        <xdr:cNvPr id="232" name="【橋りょう・トンネル】&#10;一人当たり有形固定資産（償却資産）額平均値テキスト"/>
        <xdr:cNvSpPr txBox="1"/>
      </xdr:nvSpPr>
      <xdr:spPr>
        <a:xfrm>
          <a:off x="10515600" y="103117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1892</xdr:rowOff>
    </xdr:from>
    <xdr:to>
      <xdr:col>55</xdr:col>
      <xdr:colOff>50800</xdr:colOff>
      <xdr:row>61</xdr:row>
      <xdr:rowOff>103492</xdr:rowOff>
    </xdr:to>
    <xdr:sp macro="" textlink="">
      <xdr:nvSpPr>
        <xdr:cNvPr id="233" name="フローチャート: 判断 232"/>
        <xdr:cNvSpPr/>
      </xdr:nvSpPr>
      <xdr:spPr>
        <a:xfrm>
          <a:off x="10426700" y="104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4032</xdr:rowOff>
    </xdr:from>
    <xdr:to>
      <xdr:col>50</xdr:col>
      <xdr:colOff>165100</xdr:colOff>
      <xdr:row>61</xdr:row>
      <xdr:rowOff>105632</xdr:rowOff>
    </xdr:to>
    <xdr:sp macro="" textlink="">
      <xdr:nvSpPr>
        <xdr:cNvPr id="234" name="フローチャート: 判断 233"/>
        <xdr:cNvSpPr/>
      </xdr:nvSpPr>
      <xdr:spPr>
        <a:xfrm>
          <a:off x="9588500" y="1046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1574</xdr:rowOff>
    </xdr:from>
    <xdr:to>
      <xdr:col>46</xdr:col>
      <xdr:colOff>38100</xdr:colOff>
      <xdr:row>61</xdr:row>
      <xdr:rowOff>103174</xdr:rowOff>
    </xdr:to>
    <xdr:sp macro="" textlink="">
      <xdr:nvSpPr>
        <xdr:cNvPr id="235" name="フローチャート: 判断 234"/>
        <xdr:cNvSpPr/>
      </xdr:nvSpPr>
      <xdr:spPr>
        <a:xfrm>
          <a:off x="8699500" y="1046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17206</xdr:rowOff>
    </xdr:from>
    <xdr:to>
      <xdr:col>41</xdr:col>
      <xdr:colOff>101600</xdr:colOff>
      <xdr:row>61</xdr:row>
      <xdr:rowOff>118806</xdr:rowOff>
    </xdr:to>
    <xdr:sp macro="" textlink="">
      <xdr:nvSpPr>
        <xdr:cNvPr id="236" name="フローチャート: 判断 235"/>
        <xdr:cNvSpPr/>
      </xdr:nvSpPr>
      <xdr:spPr>
        <a:xfrm>
          <a:off x="7810500" y="1047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36333</xdr:rowOff>
    </xdr:from>
    <xdr:to>
      <xdr:col>36</xdr:col>
      <xdr:colOff>165100</xdr:colOff>
      <xdr:row>61</xdr:row>
      <xdr:rowOff>137933</xdr:rowOff>
    </xdr:to>
    <xdr:sp macro="" textlink="">
      <xdr:nvSpPr>
        <xdr:cNvPr id="237" name="フローチャート: 判断 236"/>
        <xdr:cNvSpPr/>
      </xdr:nvSpPr>
      <xdr:spPr>
        <a:xfrm>
          <a:off x="6921500" y="10494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158279</xdr:rowOff>
    </xdr:from>
    <xdr:to>
      <xdr:col>55</xdr:col>
      <xdr:colOff>50800</xdr:colOff>
      <xdr:row>62</xdr:row>
      <xdr:rowOff>88429</xdr:rowOff>
    </xdr:to>
    <xdr:sp macro="" textlink="">
      <xdr:nvSpPr>
        <xdr:cNvPr id="243" name="楕円 242"/>
        <xdr:cNvSpPr/>
      </xdr:nvSpPr>
      <xdr:spPr>
        <a:xfrm>
          <a:off x="10426700" y="1061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136706</xdr:rowOff>
    </xdr:from>
    <xdr:ext cx="599010" cy="259045"/>
    <xdr:sp macro="" textlink="">
      <xdr:nvSpPr>
        <xdr:cNvPr id="244" name="【橋りょう・トンネル】&#10;一人当たり有形固定資産（償却資産）額該当値テキスト"/>
        <xdr:cNvSpPr txBox="1"/>
      </xdr:nvSpPr>
      <xdr:spPr>
        <a:xfrm>
          <a:off x="10515600" y="10595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163588</xdr:rowOff>
    </xdr:from>
    <xdr:to>
      <xdr:col>50</xdr:col>
      <xdr:colOff>165100</xdr:colOff>
      <xdr:row>62</xdr:row>
      <xdr:rowOff>93738</xdr:rowOff>
    </xdr:to>
    <xdr:sp macro="" textlink="">
      <xdr:nvSpPr>
        <xdr:cNvPr id="245" name="楕円 244"/>
        <xdr:cNvSpPr/>
      </xdr:nvSpPr>
      <xdr:spPr>
        <a:xfrm>
          <a:off x="9588500" y="1062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37629</xdr:rowOff>
    </xdr:from>
    <xdr:to>
      <xdr:col>55</xdr:col>
      <xdr:colOff>0</xdr:colOff>
      <xdr:row>62</xdr:row>
      <xdr:rowOff>42938</xdr:rowOff>
    </xdr:to>
    <xdr:cxnSp macro="">
      <xdr:nvCxnSpPr>
        <xdr:cNvPr id="246" name="直線コネクタ 245"/>
        <xdr:cNvCxnSpPr/>
      </xdr:nvCxnSpPr>
      <xdr:spPr>
        <a:xfrm flipV="1">
          <a:off x="9639300" y="10667529"/>
          <a:ext cx="838200" cy="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167607</xdr:rowOff>
    </xdr:from>
    <xdr:to>
      <xdr:col>46</xdr:col>
      <xdr:colOff>38100</xdr:colOff>
      <xdr:row>62</xdr:row>
      <xdr:rowOff>97757</xdr:rowOff>
    </xdr:to>
    <xdr:sp macro="" textlink="">
      <xdr:nvSpPr>
        <xdr:cNvPr id="247" name="楕円 246"/>
        <xdr:cNvSpPr/>
      </xdr:nvSpPr>
      <xdr:spPr>
        <a:xfrm>
          <a:off x="8699500" y="106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42938</xdr:rowOff>
    </xdr:from>
    <xdr:to>
      <xdr:col>50</xdr:col>
      <xdr:colOff>114300</xdr:colOff>
      <xdr:row>62</xdr:row>
      <xdr:rowOff>46957</xdr:rowOff>
    </xdr:to>
    <xdr:cxnSp macro="">
      <xdr:nvCxnSpPr>
        <xdr:cNvPr id="248" name="直線コネクタ 247"/>
        <xdr:cNvCxnSpPr/>
      </xdr:nvCxnSpPr>
      <xdr:spPr>
        <a:xfrm flipV="1">
          <a:off x="8750300" y="10672838"/>
          <a:ext cx="889000" cy="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194</xdr:rowOff>
    </xdr:from>
    <xdr:to>
      <xdr:col>41</xdr:col>
      <xdr:colOff>101600</xdr:colOff>
      <xdr:row>62</xdr:row>
      <xdr:rowOff>101794</xdr:rowOff>
    </xdr:to>
    <xdr:sp macro="" textlink="">
      <xdr:nvSpPr>
        <xdr:cNvPr id="249" name="楕円 248"/>
        <xdr:cNvSpPr/>
      </xdr:nvSpPr>
      <xdr:spPr>
        <a:xfrm>
          <a:off x="7810500" y="1063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46957</xdr:rowOff>
    </xdr:from>
    <xdr:to>
      <xdr:col>45</xdr:col>
      <xdr:colOff>177800</xdr:colOff>
      <xdr:row>62</xdr:row>
      <xdr:rowOff>50994</xdr:rowOff>
    </xdr:to>
    <xdr:cxnSp macro="">
      <xdr:nvCxnSpPr>
        <xdr:cNvPr id="250" name="直線コネクタ 249"/>
        <xdr:cNvCxnSpPr/>
      </xdr:nvCxnSpPr>
      <xdr:spPr>
        <a:xfrm flipV="1">
          <a:off x="7861300" y="10676857"/>
          <a:ext cx="889000" cy="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3856</xdr:rowOff>
    </xdr:from>
    <xdr:to>
      <xdr:col>36</xdr:col>
      <xdr:colOff>165100</xdr:colOff>
      <xdr:row>62</xdr:row>
      <xdr:rowOff>105456</xdr:rowOff>
    </xdr:to>
    <xdr:sp macro="" textlink="">
      <xdr:nvSpPr>
        <xdr:cNvPr id="251" name="楕円 250"/>
        <xdr:cNvSpPr/>
      </xdr:nvSpPr>
      <xdr:spPr>
        <a:xfrm>
          <a:off x="6921500" y="1063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50994</xdr:rowOff>
    </xdr:from>
    <xdr:to>
      <xdr:col>41</xdr:col>
      <xdr:colOff>50800</xdr:colOff>
      <xdr:row>62</xdr:row>
      <xdr:rowOff>54656</xdr:rowOff>
    </xdr:to>
    <xdr:cxnSp macro="">
      <xdr:nvCxnSpPr>
        <xdr:cNvPr id="252" name="直線コネクタ 251"/>
        <xdr:cNvCxnSpPr/>
      </xdr:nvCxnSpPr>
      <xdr:spPr>
        <a:xfrm flipV="1">
          <a:off x="6972300" y="10680894"/>
          <a:ext cx="889000" cy="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122159</xdr:rowOff>
    </xdr:from>
    <xdr:ext cx="599010" cy="259045"/>
    <xdr:sp macro="" textlink="">
      <xdr:nvSpPr>
        <xdr:cNvPr id="253" name="n_1aveValue【橋りょう・トンネル】&#10;一人当たり有形固定資産（償却資産）額"/>
        <xdr:cNvSpPr txBox="1"/>
      </xdr:nvSpPr>
      <xdr:spPr>
        <a:xfrm>
          <a:off x="9327095" y="1023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119701</xdr:rowOff>
    </xdr:from>
    <xdr:ext cx="599010" cy="259045"/>
    <xdr:sp macro="" textlink="">
      <xdr:nvSpPr>
        <xdr:cNvPr id="254" name="n_2aveValue【橋りょう・トンネル】&#10;一人当たり有形固定資産（償却資産）額"/>
        <xdr:cNvSpPr txBox="1"/>
      </xdr:nvSpPr>
      <xdr:spPr>
        <a:xfrm>
          <a:off x="8450795" y="10235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135333</xdr:rowOff>
    </xdr:from>
    <xdr:ext cx="599010" cy="259045"/>
    <xdr:sp macro="" textlink="">
      <xdr:nvSpPr>
        <xdr:cNvPr id="255" name="n_3aveValue【橋りょう・トンネル】&#10;一人当たり有形固定資産（償却資産）額"/>
        <xdr:cNvSpPr txBox="1"/>
      </xdr:nvSpPr>
      <xdr:spPr>
        <a:xfrm>
          <a:off x="7561795" y="10250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154460</xdr:rowOff>
    </xdr:from>
    <xdr:ext cx="599010" cy="259045"/>
    <xdr:sp macro="" textlink="">
      <xdr:nvSpPr>
        <xdr:cNvPr id="256" name="n_4aveValue【橋りょう・トンネル】&#10;一人当たり有形固定資産（償却資産）額"/>
        <xdr:cNvSpPr txBox="1"/>
      </xdr:nvSpPr>
      <xdr:spPr>
        <a:xfrm>
          <a:off x="6672795" y="10270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84865</xdr:rowOff>
    </xdr:from>
    <xdr:ext cx="599010" cy="259045"/>
    <xdr:sp macro="" textlink="">
      <xdr:nvSpPr>
        <xdr:cNvPr id="257" name="n_1mainValue【橋りょう・トンネル】&#10;一人当たり有形固定資産（償却資産）額"/>
        <xdr:cNvSpPr txBox="1"/>
      </xdr:nvSpPr>
      <xdr:spPr>
        <a:xfrm>
          <a:off x="9327095" y="10714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88884</xdr:rowOff>
    </xdr:from>
    <xdr:ext cx="599010" cy="259045"/>
    <xdr:sp macro="" textlink="">
      <xdr:nvSpPr>
        <xdr:cNvPr id="258" name="n_2mainValue【橋りょう・トンネル】&#10;一人当たり有形固定資産（償却資産）額"/>
        <xdr:cNvSpPr txBox="1"/>
      </xdr:nvSpPr>
      <xdr:spPr>
        <a:xfrm>
          <a:off x="8450795" y="10718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92921</xdr:rowOff>
    </xdr:from>
    <xdr:ext cx="599010" cy="259045"/>
    <xdr:sp macro="" textlink="">
      <xdr:nvSpPr>
        <xdr:cNvPr id="259" name="n_3mainValue【橋りょう・トンネル】&#10;一人当たり有形固定資産（償却資産）額"/>
        <xdr:cNvSpPr txBox="1"/>
      </xdr:nvSpPr>
      <xdr:spPr>
        <a:xfrm>
          <a:off x="7561795" y="10722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96583</xdr:rowOff>
    </xdr:from>
    <xdr:ext cx="599010" cy="259045"/>
    <xdr:sp macro="" textlink="">
      <xdr:nvSpPr>
        <xdr:cNvPr id="260" name="n_4mainValue【橋りょう・トンネル】&#10;一人当たり有形固定資産（償却資産）額"/>
        <xdr:cNvSpPr txBox="1"/>
      </xdr:nvSpPr>
      <xdr:spPr>
        <a:xfrm>
          <a:off x="6672795" y="10726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3" name="テキスト ボックス 282"/>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109945</xdr:rowOff>
    </xdr:from>
    <xdr:to>
      <xdr:col>24</xdr:col>
      <xdr:colOff>62865</xdr:colOff>
      <xdr:row>86</xdr:row>
      <xdr:rowOff>168729</xdr:rowOff>
    </xdr:to>
    <xdr:cxnSp macro="">
      <xdr:nvCxnSpPr>
        <xdr:cNvPr id="286" name="直線コネクタ 285"/>
        <xdr:cNvCxnSpPr/>
      </xdr:nvCxnSpPr>
      <xdr:spPr>
        <a:xfrm flipV="1">
          <a:off x="4634865" y="13311595"/>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7"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8" name="直線コネクタ 287"/>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56622</xdr:rowOff>
    </xdr:from>
    <xdr:ext cx="340478" cy="259045"/>
    <xdr:sp macro="" textlink="">
      <xdr:nvSpPr>
        <xdr:cNvPr id="289" name="【公営住宅】&#10;有形固定資産減価償却率最大値テキスト"/>
        <xdr:cNvSpPr txBox="1"/>
      </xdr:nvSpPr>
      <xdr:spPr>
        <a:xfrm>
          <a:off x="4673600" y="130868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109945</xdr:rowOff>
    </xdr:from>
    <xdr:to>
      <xdr:col>24</xdr:col>
      <xdr:colOff>152400</xdr:colOff>
      <xdr:row>77</xdr:row>
      <xdr:rowOff>109945</xdr:rowOff>
    </xdr:to>
    <xdr:cxnSp macro="">
      <xdr:nvCxnSpPr>
        <xdr:cNvPr id="290" name="直線コネクタ 289"/>
        <xdr:cNvCxnSpPr/>
      </xdr:nvCxnSpPr>
      <xdr:spPr>
        <a:xfrm>
          <a:off x="4546600" y="13311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162033</xdr:rowOff>
    </xdr:from>
    <xdr:ext cx="405111" cy="259045"/>
    <xdr:sp macro="" textlink="">
      <xdr:nvSpPr>
        <xdr:cNvPr id="291" name="【公営住宅】&#10;有形固定資産減価償却率平均値テキスト"/>
        <xdr:cNvSpPr txBox="1"/>
      </xdr:nvSpPr>
      <xdr:spPr>
        <a:xfrm>
          <a:off x="4673600" y="14220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2" name="フローチャート: 判断 291"/>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121194</xdr:rowOff>
    </xdr:from>
    <xdr:to>
      <xdr:col>20</xdr:col>
      <xdr:colOff>38100</xdr:colOff>
      <xdr:row>84</xdr:row>
      <xdr:rowOff>51344</xdr:rowOff>
    </xdr:to>
    <xdr:sp macro="" textlink="">
      <xdr:nvSpPr>
        <xdr:cNvPr id="293" name="フローチャート: 判断 292"/>
        <xdr:cNvSpPr/>
      </xdr:nvSpPr>
      <xdr:spPr>
        <a:xfrm>
          <a:off x="3746500" y="1435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82006</xdr:rowOff>
    </xdr:from>
    <xdr:to>
      <xdr:col>15</xdr:col>
      <xdr:colOff>101600</xdr:colOff>
      <xdr:row>84</xdr:row>
      <xdr:rowOff>12156</xdr:rowOff>
    </xdr:to>
    <xdr:sp macro="" textlink="">
      <xdr:nvSpPr>
        <xdr:cNvPr id="294" name="フローチャート: 判断 293"/>
        <xdr:cNvSpPr/>
      </xdr:nvSpPr>
      <xdr:spPr>
        <a:xfrm>
          <a:off x="28575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49349</xdr:rowOff>
    </xdr:from>
    <xdr:to>
      <xdr:col>10</xdr:col>
      <xdr:colOff>165100</xdr:colOff>
      <xdr:row>83</xdr:row>
      <xdr:rowOff>150949</xdr:rowOff>
    </xdr:to>
    <xdr:sp macro="" textlink="">
      <xdr:nvSpPr>
        <xdr:cNvPr id="295" name="フローチャート: 判断 294"/>
        <xdr:cNvSpPr/>
      </xdr:nvSpPr>
      <xdr:spPr>
        <a:xfrm>
          <a:off x="1968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42818</xdr:rowOff>
    </xdr:from>
    <xdr:to>
      <xdr:col>6</xdr:col>
      <xdr:colOff>38100</xdr:colOff>
      <xdr:row>83</xdr:row>
      <xdr:rowOff>144418</xdr:rowOff>
    </xdr:to>
    <xdr:sp macro="" textlink="">
      <xdr:nvSpPr>
        <xdr:cNvPr id="296" name="フローチャート: 判断 295"/>
        <xdr:cNvSpPr/>
      </xdr:nvSpPr>
      <xdr:spPr>
        <a:xfrm>
          <a:off x="1079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140788</xdr:rowOff>
    </xdr:from>
    <xdr:to>
      <xdr:col>24</xdr:col>
      <xdr:colOff>114300</xdr:colOff>
      <xdr:row>85</xdr:row>
      <xdr:rowOff>70938</xdr:rowOff>
    </xdr:to>
    <xdr:sp macro="" textlink="">
      <xdr:nvSpPr>
        <xdr:cNvPr id="302" name="楕円 301"/>
        <xdr:cNvSpPr/>
      </xdr:nvSpPr>
      <xdr:spPr>
        <a:xfrm>
          <a:off x="4584700" y="1454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119215</xdr:rowOff>
    </xdr:from>
    <xdr:ext cx="405111" cy="259045"/>
    <xdr:sp macro="" textlink="">
      <xdr:nvSpPr>
        <xdr:cNvPr id="303" name="【公営住宅】&#10;有形固定資産減価償却率該当値テキスト"/>
        <xdr:cNvSpPr txBox="1"/>
      </xdr:nvSpPr>
      <xdr:spPr>
        <a:xfrm>
          <a:off x="4673600" y="1452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121194</xdr:rowOff>
    </xdr:from>
    <xdr:to>
      <xdr:col>20</xdr:col>
      <xdr:colOff>38100</xdr:colOff>
      <xdr:row>85</xdr:row>
      <xdr:rowOff>51344</xdr:rowOff>
    </xdr:to>
    <xdr:sp macro="" textlink="">
      <xdr:nvSpPr>
        <xdr:cNvPr id="304" name="楕円 303"/>
        <xdr:cNvSpPr/>
      </xdr:nvSpPr>
      <xdr:spPr>
        <a:xfrm>
          <a:off x="37465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544</xdr:rowOff>
    </xdr:from>
    <xdr:to>
      <xdr:col>24</xdr:col>
      <xdr:colOff>63500</xdr:colOff>
      <xdr:row>85</xdr:row>
      <xdr:rowOff>20138</xdr:rowOff>
    </xdr:to>
    <xdr:cxnSp macro="">
      <xdr:nvCxnSpPr>
        <xdr:cNvPr id="305" name="直線コネクタ 304"/>
        <xdr:cNvCxnSpPr/>
      </xdr:nvCxnSpPr>
      <xdr:spPr>
        <a:xfrm>
          <a:off x="3797300" y="14573794"/>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137523</xdr:rowOff>
    </xdr:from>
    <xdr:to>
      <xdr:col>15</xdr:col>
      <xdr:colOff>101600</xdr:colOff>
      <xdr:row>85</xdr:row>
      <xdr:rowOff>67673</xdr:rowOff>
    </xdr:to>
    <xdr:sp macro="" textlink="">
      <xdr:nvSpPr>
        <xdr:cNvPr id="306" name="楕円 305"/>
        <xdr:cNvSpPr/>
      </xdr:nvSpPr>
      <xdr:spPr>
        <a:xfrm>
          <a:off x="2857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544</xdr:rowOff>
    </xdr:from>
    <xdr:to>
      <xdr:col>19</xdr:col>
      <xdr:colOff>177800</xdr:colOff>
      <xdr:row>85</xdr:row>
      <xdr:rowOff>16873</xdr:rowOff>
    </xdr:to>
    <xdr:cxnSp macro="">
      <xdr:nvCxnSpPr>
        <xdr:cNvPr id="307" name="直線コネクタ 306"/>
        <xdr:cNvCxnSpPr/>
      </xdr:nvCxnSpPr>
      <xdr:spPr>
        <a:xfrm flipV="1">
          <a:off x="2908300" y="1457379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117929</xdr:rowOff>
    </xdr:from>
    <xdr:to>
      <xdr:col>10</xdr:col>
      <xdr:colOff>165100</xdr:colOff>
      <xdr:row>85</xdr:row>
      <xdr:rowOff>48079</xdr:rowOff>
    </xdr:to>
    <xdr:sp macro="" textlink="">
      <xdr:nvSpPr>
        <xdr:cNvPr id="308" name="楕円 307"/>
        <xdr:cNvSpPr/>
      </xdr:nvSpPr>
      <xdr:spPr>
        <a:xfrm>
          <a:off x="19685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168729</xdr:rowOff>
    </xdr:from>
    <xdr:to>
      <xdr:col>15</xdr:col>
      <xdr:colOff>50800</xdr:colOff>
      <xdr:row>85</xdr:row>
      <xdr:rowOff>16873</xdr:rowOff>
    </xdr:to>
    <xdr:cxnSp macro="">
      <xdr:nvCxnSpPr>
        <xdr:cNvPr id="309" name="直線コネクタ 308"/>
        <xdr:cNvCxnSpPr/>
      </xdr:nvCxnSpPr>
      <xdr:spPr>
        <a:xfrm>
          <a:off x="2019300" y="1457052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95069</xdr:rowOff>
    </xdr:from>
    <xdr:to>
      <xdr:col>6</xdr:col>
      <xdr:colOff>38100</xdr:colOff>
      <xdr:row>85</xdr:row>
      <xdr:rowOff>25219</xdr:rowOff>
    </xdr:to>
    <xdr:sp macro="" textlink="">
      <xdr:nvSpPr>
        <xdr:cNvPr id="310" name="楕円 309"/>
        <xdr:cNvSpPr/>
      </xdr:nvSpPr>
      <xdr:spPr>
        <a:xfrm>
          <a:off x="1079500" y="1449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145869</xdr:rowOff>
    </xdr:from>
    <xdr:to>
      <xdr:col>10</xdr:col>
      <xdr:colOff>114300</xdr:colOff>
      <xdr:row>84</xdr:row>
      <xdr:rowOff>168729</xdr:rowOff>
    </xdr:to>
    <xdr:cxnSp macro="">
      <xdr:nvCxnSpPr>
        <xdr:cNvPr id="311" name="直線コネクタ 310"/>
        <xdr:cNvCxnSpPr/>
      </xdr:nvCxnSpPr>
      <xdr:spPr>
        <a:xfrm>
          <a:off x="1130300" y="1454766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67871</xdr:rowOff>
    </xdr:from>
    <xdr:ext cx="405111" cy="259045"/>
    <xdr:sp macro="" textlink="">
      <xdr:nvSpPr>
        <xdr:cNvPr id="312" name="n_1aveValue【公営住宅】&#10;有形固定資産減価償却率"/>
        <xdr:cNvSpPr txBox="1"/>
      </xdr:nvSpPr>
      <xdr:spPr>
        <a:xfrm>
          <a:off x="3582044" y="14126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28683</xdr:rowOff>
    </xdr:from>
    <xdr:ext cx="405111" cy="259045"/>
    <xdr:sp macro="" textlink="">
      <xdr:nvSpPr>
        <xdr:cNvPr id="313" name="n_2aveValue【公営住宅】&#10;有形固定資産減価償却率"/>
        <xdr:cNvSpPr txBox="1"/>
      </xdr:nvSpPr>
      <xdr:spPr>
        <a:xfrm>
          <a:off x="2705744" y="1408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167476</xdr:rowOff>
    </xdr:from>
    <xdr:ext cx="405111" cy="259045"/>
    <xdr:sp macro="" textlink="">
      <xdr:nvSpPr>
        <xdr:cNvPr id="314" name="n_3aveValue【公営住宅】&#10;有形固定資産減価償却率"/>
        <xdr:cNvSpPr txBox="1"/>
      </xdr:nvSpPr>
      <xdr:spPr>
        <a:xfrm>
          <a:off x="1816744" y="1405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160945</xdr:rowOff>
    </xdr:from>
    <xdr:ext cx="405111" cy="259045"/>
    <xdr:sp macro="" textlink="">
      <xdr:nvSpPr>
        <xdr:cNvPr id="315" name="n_4aveValue【公営住宅】&#10;有形固定資産減価償却率"/>
        <xdr:cNvSpPr txBox="1"/>
      </xdr:nvSpPr>
      <xdr:spPr>
        <a:xfrm>
          <a:off x="9277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42471</xdr:rowOff>
    </xdr:from>
    <xdr:ext cx="405111" cy="259045"/>
    <xdr:sp macro="" textlink="">
      <xdr:nvSpPr>
        <xdr:cNvPr id="316" name="n_1mainValue【公営住宅】&#10;有形固定資産減価償却率"/>
        <xdr:cNvSpPr txBox="1"/>
      </xdr:nvSpPr>
      <xdr:spPr>
        <a:xfrm>
          <a:off x="3582044" y="1461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58800</xdr:rowOff>
    </xdr:from>
    <xdr:ext cx="405111" cy="259045"/>
    <xdr:sp macro="" textlink="">
      <xdr:nvSpPr>
        <xdr:cNvPr id="317" name="n_2mainValue【公営住宅】&#10;有形固定資産減価償却率"/>
        <xdr:cNvSpPr txBox="1"/>
      </xdr:nvSpPr>
      <xdr:spPr>
        <a:xfrm>
          <a:off x="2705744" y="1463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39206</xdr:rowOff>
    </xdr:from>
    <xdr:ext cx="405111" cy="259045"/>
    <xdr:sp macro="" textlink="">
      <xdr:nvSpPr>
        <xdr:cNvPr id="318" name="n_3mainValue【公営住宅】&#10;有形固定資産減価償却率"/>
        <xdr:cNvSpPr txBox="1"/>
      </xdr:nvSpPr>
      <xdr:spPr>
        <a:xfrm>
          <a:off x="1816744" y="1461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16346</xdr:rowOff>
    </xdr:from>
    <xdr:ext cx="405111" cy="259045"/>
    <xdr:sp macro="" textlink="">
      <xdr:nvSpPr>
        <xdr:cNvPr id="319" name="n_4mainValue【公営住宅】&#10;有形固定資産減価償却率"/>
        <xdr:cNvSpPr txBox="1"/>
      </xdr:nvSpPr>
      <xdr:spPr>
        <a:xfrm>
          <a:off x="927744" y="1458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39015</xdr:rowOff>
    </xdr:from>
    <xdr:to>
      <xdr:col>54</xdr:col>
      <xdr:colOff>189865</xdr:colOff>
      <xdr:row>86</xdr:row>
      <xdr:rowOff>34900</xdr:rowOff>
    </xdr:to>
    <xdr:cxnSp macro="">
      <xdr:nvCxnSpPr>
        <xdr:cNvPr id="341" name="直線コネクタ 340"/>
        <xdr:cNvCxnSpPr/>
      </xdr:nvCxnSpPr>
      <xdr:spPr>
        <a:xfrm flipV="1">
          <a:off x="10476865" y="13412115"/>
          <a:ext cx="0" cy="1367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38727</xdr:rowOff>
    </xdr:from>
    <xdr:ext cx="469744" cy="259045"/>
    <xdr:sp macro="" textlink="">
      <xdr:nvSpPr>
        <xdr:cNvPr id="342" name="【公営住宅】&#10;一人当たり面積最小値テキスト"/>
        <xdr:cNvSpPr txBox="1"/>
      </xdr:nvSpPr>
      <xdr:spPr>
        <a:xfrm>
          <a:off x="10515600" y="147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34900</xdr:rowOff>
    </xdr:from>
    <xdr:to>
      <xdr:col>55</xdr:col>
      <xdr:colOff>88900</xdr:colOff>
      <xdr:row>86</xdr:row>
      <xdr:rowOff>34900</xdr:rowOff>
    </xdr:to>
    <xdr:cxnSp macro="">
      <xdr:nvCxnSpPr>
        <xdr:cNvPr id="343" name="直線コネクタ 342"/>
        <xdr:cNvCxnSpPr/>
      </xdr:nvCxnSpPr>
      <xdr:spPr>
        <a:xfrm>
          <a:off x="10388600" y="1477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157142</xdr:rowOff>
    </xdr:from>
    <xdr:ext cx="469744" cy="259045"/>
    <xdr:sp macro="" textlink="">
      <xdr:nvSpPr>
        <xdr:cNvPr id="344" name="【公営住宅】&#10;一人当たり面積最大値テキスト"/>
        <xdr:cNvSpPr txBox="1"/>
      </xdr:nvSpPr>
      <xdr:spPr>
        <a:xfrm>
          <a:off x="10515600" y="1318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39015</xdr:rowOff>
    </xdr:from>
    <xdr:to>
      <xdr:col>55</xdr:col>
      <xdr:colOff>88900</xdr:colOff>
      <xdr:row>78</xdr:row>
      <xdr:rowOff>39015</xdr:rowOff>
    </xdr:to>
    <xdr:cxnSp macro="">
      <xdr:nvCxnSpPr>
        <xdr:cNvPr id="345" name="直線コネクタ 344"/>
        <xdr:cNvCxnSpPr/>
      </xdr:nvCxnSpPr>
      <xdr:spPr>
        <a:xfrm>
          <a:off x="10388600" y="13412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72711</xdr:rowOff>
    </xdr:from>
    <xdr:ext cx="469744" cy="259045"/>
    <xdr:sp macro="" textlink="">
      <xdr:nvSpPr>
        <xdr:cNvPr id="346" name="【公営住宅】&#10;一人当たり面積平均値テキスト"/>
        <xdr:cNvSpPr txBox="1"/>
      </xdr:nvSpPr>
      <xdr:spPr>
        <a:xfrm>
          <a:off x="10515600" y="144745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94284</xdr:rowOff>
    </xdr:from>
    <xdr:to>
      <xdr:col>55</xdr:col>
      <xdr:colOff>50800</xdr:colOff>
      <xdr:row>85</xdr:row>
      <xdr:rowOff>24434</xdr:rowOff>
    </xdr:to>
    <xdr:sp macro="" textlink="">
      <xdr:nvSpPr>
        <xdr:cNvPr id="347" name="フローチャート: 判断 346"/>
        <xdr:cNvSpPr/>
      </xdr:nvSpPr>
      <xdr:spPr>
        <a:xfrm>
          <a:off x="10426700" y="1449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86970</xdr:rowOff>
    </xdr:from>
    <xdr:to>
      <xdr:col>50</xdr:col>
      <xdr:colOff>165100</xdr:colOff>
      <xdr:row>85</xdr:row>
      <xdr:rowOff>17120</xdr:rowOff>
    </xdr:to>
    <xdr:sp macro="" textlink="">
      <xdr:nvSpPr>
        <xdr:cNvPr id="348" name="フローチャート: 判断 347"/>
        <xdr:cNvSpPr/>
      </xdr:nvSpPr>
      <xdr:spPr>
        <a:xfrm>
          <a:off x="9588500" y="1448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86513</xdr:rowOff>
    </xdr:from>
    <xdr:to>
      <xdr:col>46</xdr:col>
      <xdr:colOff>38100</xdr:colOff>
      <xdr:row>85</xdr:row>
      <xdr:rowOff>16663</xdr:rowOff>
    </xdr:to>
    <xdr:sp macro="" textlink="">
      <xdr:nvSpPr>
        <xdr:cNvPr id="349" name="フローチャート: 判断 348"/>
        <xdr:cNvSpPr/>
      </xdr:nvSpPr>
      <xdr:spPr>
        <a:xfrm>
          <a:off x="8699500" y="1448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86055</xdr:rowOff>
    </xdr:from>
    <xdr:to>
      <xdr:col>41</xdr:col>
      <xdr:colOff>101600</xdr:colOff>
      <xdr:row>85</xdr:row>
      <xdr:rowOff>16205</xdr:rowOff>
    </xdr:to>
    <xdr:sp macro="" textlink="">
      <xdr:nvSpPr>
        <xdr:cNvPr id="350" name="フローチャート: 判断 349"/>
        <xdr:cNvSpPr/>
      </xdr:nvSpPr>
      <xdr:spPr>
        <a:xfrm>
          <a:off x="7810500" y="1448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92914</xdr:rowOff>
    </xdr:from>
    <xdr:to>
      <xdr:col>36</xdr:col>
      <xdr:colOff>165100</xdr:colOff>
      <xdr:row>85</xdr:row>
      <xdr:rowOff>23064</xdr:rowOff>
    </xdr:to>
    <xdr:sp macro="" textlink="">
      <xdr:nvSpPr>
        <xdr:cNvPr id="351" name="フローチャート: 判断 350"/>
        <xdr:cNvSpPr/>
      </xdr:nvSpPr>
      <xdr:spPr>
        <a:xfrm>
          <a:off x="6921500" y="1449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89712</xdr:rowOff>
    </xdr:from>
    <xdr:to>
      <xdr:col>55</xdr:col>
      <xdr:colOff>50800</xdr:colOff>
      <xdr:row>84</xdr:row>
      <xdr:rowOff>19862</xdr:rowOff>
    </xdr:to>
    <xdr:sp macro="" textlink="">
      <xdr:nvSpPr>
        <xdr:cNvPr id="357" name="楕円 356"/>
        <xdr:cNvSpPr/>
      </xdr:nvSpPr>
      <xdr:spPr>
        <a:xfrm>
          <a:off x="10426700" y="1432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112589</xdr:rowOff>
    </xdr:from>
    <xdr:ext cx="469744" cy="259045"/>
    <xdr:sp macro="" textlink="">
      <xdr:nvSpPr>
        <xdr:cNvPr id="358" name="【公営住宅】&#10;一人当たり面積該当値テキスト"/>
        <xdr:cNvSpPr txBox="1"/>
      </xdr:nvSpPr>
      <xdr:spPr>
        <a:xfrm>
          <a:off x="10515600" y="14171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96114</xdr:rowOff>
    </xdr:from>
    <xdr:to>
      <xdr:col>50</xdr:col>
      <xdr:colOff>165100</xdr:colOff>
      <xdr:row>84</xdr:row>
      <xdr:rowOff>26264</xdr:rowOff>
    </xdr:to>
    <xdr:sp macro="" textlink="">
      <xdr:nvSpPr>
        <xdr:cNvPr id="359" name="楕円 358"/>
        <xdr:cNvSpPr/>
      </xdr:nvSpPr>
      <xdr:spPr>
        <a:xfrm>
          <a:off x="9588500" y="1432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140512</xdr:rowOff>
    </xdr:from>
    <xdr:to>
      <xdr:col>55</xdr:col>
      <xdr:colOff>0</xdr:colOff>
      <xdr:row>83</xdr:row>
      <xdr:rowOff>146914</xdr:rowOff>
    </xdr:to>
    <xdr:cxnSp macro="">
      <xdr:nvCxnSpPr>
        <xdr:cNvPr id="360" name="直線コネクタ 359"/>
        <xdr:cNvCxnSpPr/>
      </xdr:nvCxnSpPr>
      <xdr:spPr>
        <a:xfrm flipV="1">
          <a:off x="9639300" y="14370862"/>
          <a:ext cx="838200" cy="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101600</xdr:rowOff>
    </xdr:from>
    <xdr:to>
      <xdr:col>46</xdr:col>
      <xdr:colOff>38100</xdr:colOff>
      <xdr:row>84</xdr:row>
      <xdr:rowOff>31750</xdr:rowOff>
    </xdr:to>
    <xdr:sp macro="" textlink="">
      <xdr:nvSpPr>
        <xdr:cNvPr id="361" name="楕円 360"/>
        <xdr:cNvSpPr/>
      </xdr:nvSpPr>
      <xdr:spPr>
        <a:xfrm>
          <a:off x="8699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146914</xdr:rowOff>
    </xdr:from>
    <xdr:to>
      <xdr:col>50</xdr:col>
      <xdr:colOff>114300</xdr:colOff>
      <xdr:row>83</xdr:row>
      <xdr:rowOff>152400</xdr:rowOff>
    </xdr:to>
    <xdr:cxnSp macro="">
      <xdr:nvCxnSpPr>
        <xdr:cNvPr id="362" name="直線コネクタ 361"/>
        <xdr:cNvCxnSpPr/>
      </xdr:nvCxnSpPr>
      <xdr:spPr>
        <a:xfrm flipV="1">
          <a:off x="8750300" y="14377264"/>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136804</xdr:rowOff>
    </xdr:from>
    <xdr:to>
      <xdr:col>41</xdr:col>
      <xdr:colOff>101600</xdr:colOff>
      <xdr:row>84</xdr:row>
      <xdr:rowOff>66954</xdr:rowOff>
    </xdr:to>
    <xdr:sp macro="" textlink="">
      <xdr:nvSpPr>
        <xdr:cNvPr id="363" name="楕円 362"/>
        <xdr:cNvSpPr/>
      </xdr:nvSpPr>
      <xdr:spPr>
        <a:xfrm>
          <a:off x="7810500" y="1436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152400</xdr:rowOff>
    </xdr:from>
    <xdr:to>
      <xdr:col>45</xdr:col>
      <xdr:colOff>177800</xdr:colOff>
      <xdr:row>84</xdr:row>
      <xdr:rowOff>16154</xdr:rowOff>
    </xdr:to>
    <xdr:cxnSp macro="">
      <xdr:nvCxnSpPr>
        <xdr:cNvPr id="364" name="直線コネクタ 363"/>
        <xdr:cNvCxnSpPr/>
      </xdr:nvCxnSpPr>
      <xdr:spPr>
        <a:xfrm flipV="1">
          <a:off x="7861300" y="14382750"/>
          <a:ext cx="8890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139548</xdr:rowOff>
    </xdr:from>
    <xdr:to>
      <xdr:col>36</xdr:col>
      <xdr:colOff>165100</xdr:colOff>
      <xdr:row>84</xdr:row>
      <xdr:rowOff>69698</xdr:rowOff>
    </xdr:to>
    <xdr:sp macro="" textlink="">
      <xdr:nvSpPr>
        <xdr:cNvPr id="365" name="楕円 364"/>
        <xdr:cNvSpPr/>
      </xdr:nvSpPr>
      <xdr:spPr>
        <a:xfrm>
          <a:off x="6921500" y="1436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16154</xdr:rowOff>
    </xdr:from>
    <xdr:to>
      <xdr:col>41</xdr:col>
      <xdr:colOff>50800</xdr:colOff>
      <xdr:row>84</xdr:row>
      <xdr:rowOff>18898</xdr:rowOff>
    </xdr:to>
    <xdr:cxnSp macro="">
      <xdr:nvCxnSpPr>
        <xdr:cNvPr id="366" name="直線コネクタ 365"/>
        <xdr:cNvCxnSpPr/>
      </xdr:nvCxnSpPr>
      <xdr:spPr>
        <a:xfrm flipV="1">
          <a:off x="6972300" y="14417954"/>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8247</xdr:rowOff>
    </xdr:from>
    <xdr:ext cx="469744" cy="259045"/>
    <xdr:sp macro="" textlink="">
      <xdr:nvSpPr>
        <xdr:cNvPr id="367" name="n_1aveValue【公営住宅】&#10;一人当たり面積"/>
        <xdr:cNvSpPr txBox="1"/>
      </xdr:nvSpPr>
      <xdr:spPr>
        <a:xfrm>
          <a:off x="9391727" y="145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7790</xdr:rowOff>
    </xdr:from>
    <xdr:ext cx="469744" cy="259045"/>
    <xdr:sp macro="" textlink="">
      <xdr:nvSpPr>
        <xdr:cNvPr id="368" name="n_2aveValue【公営住宅】&#10;一人当たり面積"/>
        <xdr:cNvSpPr txBox="1"/>
      </xdr:nvSpPr>
      <xdr:spPr>
        <a:xfrm>
          <a:off x="8515427" y="14581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7332</xdr:rowOff>
    </xdr:from>
    <xdr:ext cx="469744" cy="259045"/>
    <xdr:sp macro="" textlink="">
      <xdr:nvSpPr>
        <xdr:cNvPr id="369" name="n_3aveValue【公営住宅】&#10;一人当たり面積"/>
        <xdr:cNvSpPr txBox="1"/>
      </xdr:nvSpPr>
      <xdr:spPr>
        <a:xfrm>
          <a:off x="7626427" y="14580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14191</xdr:rowOff>
    </xdr:from>
    <xdr:ext cx="469744" cy="259045"/>
    <xdr:sp macro="" textlink="">
      <xdr:nvSpPr>
        <xdr:cNvPr id="370" name="n_4aveValue【公営住宅】&#10;一人当たり面積"/>
        <xdr:cNvSpPr txBox="1"/>
      </xdr:nvSpPr>
      <xdr:spPr>
        <a:xfrm>
          <a:off x="6737427" y="1458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42791</xdr:rowOff>
    </xdr:from>
    <xdr:ext cx="469744" cy="259045"/>
    <xdr:sp macro="" textlink="">
      <xdr:nvSpPr>
        <xdr:cNvPr id="371" name="n_1mainValue【公営住宅】&#10;一人当たり面積"/>
        <xdr:cNvSpPr txBox="1"/>
      </xdr:nvSpPr>
      <xdr:spPr>
        <a:xfrm>
          <a:off x="9391727" y="1410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48277</xdr:rowOff>
    </xdr:from>
    <xdr:ext cx="469744" cy="259045"/>
    <xdr:sp macro="" textlink="">
      <xdr:nvSpPr>
        <xdr:cNvPr id="372" name="n_2mainValue【公営住宅】&#10;一人当たり面積"/>
        <xdr:cNvSpPr txBox="1"/>
      </xdr:nvSpPr>
      <xdr:spPr>
        <a:xfrm>
          <a:off x="85154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83481</xdr:rowOff>
    </xdr:from>
    <xdr:ext cx="469744" cy="259045"/>
    <xdr:sp macro="" textlink="">
      <xdr:nvSpPr>
        <xdr:cNvPr id="373" name="n_3mainValue【公営住宅】&#10;一人当たり面積"/>
        <xdr:cNvSpPr txBox="1"/>
      </xdr:nvSpPr>
      <xdr:spPr>
        <a:xfrm>
          <a:off x="7626427" y="1414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86225</xdr:rowOff>
    </xdr:from>
    <xdr:ext cx="469744" cy="259045"/>
    <xdr:sp macro="" textlink="">
      <xdr:nvSpPr>
        <xdr:cNvPr id="374" name="n_4mainValue【公営住宅】&#10;一人当たり面積"/>
        <xdr:cNvSpPr txBox="1"/>
      </xdr:nvSpPr>
      <xdr:spPr>
        <a:xfrm>
          <a:off x="6737427" y="14145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7620</xdr:rowOff>
    </xdr:from>
    <xdr:to>
      <xdr:col>24</xdr:col>
      <xdr:colOff>62865</xdr:colOff>
      <xdr:row>107</xdr:row>
      <xdr:rowOff>167639</xdr:rowOff>
    </xdr:to>
    <xdr:cxnSp macro="">
      <xdr:nvCxnSpPr>
        <xdr:cNvPr id="399" name="直線コネクタ 398"/>
        <xdr:cNvCxnSpPr/>
      </xdr:nvCxnSpPr>
      <xdr:spPr>
        <a:xfrm flipV="1">
          <a:off x="4634865" y="17324070"/>
          <a:ext cx="0" cy="1188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xdr:rowOff>
    </xdr:from>
    <xdr:ext cx="405111" cy="259045"/>
    <xdr:sp macro="" textlink="">
      <xdr:nvSpPr>
        <xdr:cNvPr id="400" name="【港湾・漁港】&#10;有形固定資産減価償却率最小値テキスト"/>
        <xdr:cNvSpPr txBox="1"/>
      </xdr:nvSpPr>
      <xdr:spPr>
        <a:xfrm>
          <a:off x="4673600" y="1851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167639</xdr:rowOff>
    </xdr:from>
    <xdr:to>
      <xdr:col>24</xdr:col>
      <xdr:colOff>152400</xdr:colOff>
      <xdr:row>107</xdr:row>
      <xdr:rowOff>167639</xdr:rowOff>
    </xdr:to>
    <xdr:cxnSp macro="">
      <xdr:nvCxnSpPr>
        <xdr:cNvPr id="401" name="直線コネクタ 400"/>
        <xdr:cNvCxnSpPr/>
      </xdr:nvCxnSpPr>
      <xdr:spPr>
        <a:xfrm>
          <a:off x="4546600" y="1851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125747</xdr:rowOff>
    </xdr:from>
    <xdr:ext cx="405111" cy="259045"/>
    <xdr:sp macro="" textlink="">
      <xdr:nvSpPr>
        <xdr:cNvPr id="402" name="【港湾・漁港】&#10;有形固定資産減価償却率最大値テキスト"/>
        <xdr:cNvSpPr txBox="1"/>
      </xdr:nvSpPr>
      <xdr:spPr>
        <a:xfrm>
          <a:off x="4673600" y="1709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7620</xdr:rowOff>
    </xdr:from>
    <xdr:to>
      <xdr:col>24</xdr:col>
      <xdr:colOff>152400</xdr:colOff>
      <xdr:row>101</xdr:row>
      <xdr:rowOff>7620</xdr:rowOff>
    </xdr:to>
    <xdr:cxnSp macro="">
      <xdr:nvCxnSpPr>
        <xdr:cNvPr id="403" name="直線コネクタ 402"/>
        <xdr:cNvCxnSpPr/>
      </xdr:nvCxnSpPr>
      <xdr:spPr>
        <a:xfrm>
          <a:off x="4546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04" name="【港湾・漁港】&#10;有形固定資産減価償却率平均値テキスト"/>
        <xdr:cNvSpPr txBox="1"/>
      </xdr:nvSpPr>
      <xdr:spPr>
        <a:xfrm>
          <a:off x="4673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05" name="フローチャート: 判断 404"/>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113030</xdr:rowOff>
    </xdr:from>
    <xdr:to>
      <xdr:col>20</xdr:col>
      <xdr:colOff>38100</xdr:colOff>
      <xdr:row>104</xdr:row>
      <xdr:rowOff>43180</xdr:rowOff>
    </xdr:to>
    <xdr:sp macro="" textlink="">
      <xdr:nvSpPr>
        <xdr:cNvPr id="406" name="フローチャート: 判断 405"/>
        <xdr:cNvSpPr/>
      </xdr:nvSpPr>
      <xdr:spPr>
        <a:xfrm>
          <a:off x="3746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86361</xdr:rowOff>
    </xdr:from>
    <xdr:to>
      <xdr:col>15</xdr:col>
      <xdr:colOff>101600</xdr:colOff>
      <xdr:row>105</xdr:row>
      <xdr:rowOff>16511</xdr:rowOff>
    </xdr:to>
    <xdr:sp macro="" textlink="">
      <xdr:nvSpPr>
        <xdr:cNvPr id="407" name="フローチャート: 判断 406"/>
        <xdr:cNvSpPr/>
      </xdr:nvSpPr>
      <xdr:spPr>
        <a:xfrm>
          <a:off x="2857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57786</xdr:rowOff>
    </xdr:from>
    <xdr:to>
      <xdr:col>10</xdr:col>
      <xdr:colOff>165100</xdr:colOff>
      <xdr:row>104</xdr:row>
      <xdr:rowOff>159386</xdr:rowOff>
    </xdr:to>
    <xdr:sp macro="" textlink="">
      <xdr:nvSpPr>
        <xdr:cNvPr id="408" name="フローチャート: 判断 407"/>
        <xdr:cNvSpPr/>
      </xdr:nvSpPr>
      <xdr:spPr>
        <a:xfrm>
          <a:off x="1968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409" name="フローチャート: 判断 408"/>
        <xdr:cNvSpPr/>
      </xdr:nvSpPr>
      <xdr:spPr>
        <a:xfrm>
          <a:off x="1079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149225</xdr:rowOff>
    </xdr:from>
    <xdr:to>
      <xdr:col>24</xdr:col>
      <xdr:colOff>114300</xdr:colOff>
      <xdr:row>106</xdr:row>
      <xdr:rowOff>79375</xdr:rowOff>
    </xdr:to>
    <xdr:sp macro="" textlink="">
      <xdr:nvSpPr>
        <xdr:cNvPr id="415" name="楕円 414"/>
        <xdr:cNvSpPr/>
      </xdr:nvSpPr>
      <xdr:spPr>
        <a:xfrm>
          <a:off x="4584700" y="181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127652</xdr:rowOff>
    </xdr:from>
    <xdr:ext cx="405111" cy="259045"/>
    <xdr:sp macro="" textlink="">
      <xdr:nvSpPr>
        <xdr:cNvPr id="416" name="【港湾・漁港】&#10;有形固定資産減価償却率該当値テキスト"/>
        <xdr:cNvSpPr txBox="1"/>
      </xdr:nvSpPr>
      <xdr:spPr>
        <a:xfrm>
          <a:off x="4673600"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124461</xdr:rowOff>
    </xdr:from>
    <xdr:to>
      <xdr:col>20</xdr:col>
      <xdr:colOff>38100</xdr:colOff>
      <xdr:row>106</xdr:row>
      <xdr:rowOff>54611</xdr:rowOff>
    </xdr:to>
    <xdr:sp macro="" textlink="">
      <xdr:nvSpPr>
        <xdr:cNvPr id="417" name="楕円 416"/>
        <xdr:cNvSpPr/>
      </xdr:nvSpPr>
      <xdr:spPr>
        <a:xfrm>
          <a:off x="37465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3811</xdr:rowOff>
    </xdr:from>
    <xdr:to>
      <xdr:col>24</xdr:col>
      <xdr:colOff>63500</xdr:colOff>
      <xdr:row>106</xdr:row>
      <xdr:rowOff>28575</xdr:rowOff>
    </xdr:to>
    <xdr:cxnSp macro="">
      <xdr:nvCxnSpPr>
        <xdr:cNvPr id="418" name="直線コネクタ 417"/>
        <xdr:cNvCxnSpPr/>
      </xdr:nvCxnSpPr>
      <xdr:spPr>
        <a:xfrm>
          <a:off x="3797300" y="18177511"/>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99695</xdr:rowOff>
    </xdr:from>
    <xdr:to>
      <xdr:col>15</xdr:col>
      <xdr:colOff>101600</xdr:colOff>
      <xdr:row>106</xdr:row>
      <xdr:rowOff>29845</xdr:rowOff>
    </xdr:to>
    <xdr:sp macro="" textlink="">
      <xdr:nvSpPr>
        <xdr:cNvPr id="419" name="楕円 418"/>
        <xdr:cNvSpPr/>
      </xdr:nvSpPr>
      <xdr:spPr>
        <a:xfrm>
          <a:off x="2857500" y="181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150495</xdr:rowOff>
    </xdr:from>
    <xdr:to>
      <xdr:col>19</xdr:col>
      <xdr:colOff>177800</xdr:colOff>
      <xdr:row>106</xdr:row>
      <xdr:rowOff>3811</xdr:rowOff>
    </xdr:to>
    <xdr:cxnSp macro="">
      <xdr:nvCxnSpPr>
        <xdr:cNvPr id="420" name="直線コネクタ 419"/>
        <xdr:cNvCxnSpPr/>
      </xdr:nvCxnSpPr>
      <xdr:spPr>
        <a:xfrm>
          <a:off x="2908300" y="1815274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74930</xdr:rowOff>
    </xdr:from>
    <xdr:to>
      <xdr:col>10</xdr:col>
      <xdr:colOff>165100</xdr:colOff>
      <xdr:row>106</xdr:row>
      <xdr:rowOff>5080</xdr:rowOff>
    </xdr:to>
    <xdr:sp macro="" textlink="">
      <xdr:nvSpPr>
        <xdr:cNvPr id="421" name="楕円 420"/>
        <xdr:cNvSpPr/>
      </xdr:nvSpPr>
      <xdr:spPr>
        <a:xfrm>
          <a:off x="1968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125730</xdr:rowOff>
    </xdr:from>
    <xdr:to>
      <xdr:col>15</xdr:col>
      <xdr:colOff>50800</xdr:colOff>
      <xdr:row>105</xdr:row>
      <xdr:rowOff>150495</xdr:rowOff>
    </xdr:to>
    <xdr:cxnSp macro="">
      <xdr:nvCxnSpPr>
        <xdr:cNvPr id="422" name="直線コネクタ 421"/>
        <xdr:cNvCxnSpPr/>
      </xdr:nvCxnSpPr>
      <xdr:spPr>
        <a:xfrm>
          <a:off x="2019300" y="181279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23495</xdr:rowOff>
    </xdr:from>
    <xdr:to>
      <xdr:col>6</xdr:col>
      <xdr:colOff>38100</xdr:colOff>
      <xdr:row>105</xdr:row>
      <xdr:rowOff>125095</xdr:rowOff>
    </xdr:to>
    <xdr:sp macro="" textlink="">
      <xdr:nvSpPr>
        <xdr:cNvPr id="423" name="楕円 422"/>
        <xdr:cNvSpPr/>
      </xdr:nvSpPr>
      <xdr:spPr>
        <a:xfrm>
          <a:off x="10795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74295</xdr:rowOff>
    </xdr:from>
    <xdr:to>
      <xdr:col>10</xdr:col>
      <xdr:colOff>114300</xdr:colOff>
      <xdr:row>105</xdr:row>
      <xdr:rowOff>125730</xdr:rowOff>
    </xdr:to>
    <xdr:cxnSp macro="">
      <xdr:nvCxnSpPr>
        <xdr:cNvPr id="424" name="直線コネクタ 423"/>
        <xdr:cNvCxnSpPr/>
      </xdr:nvCxnSpPr>
      <xdr:spPr>
        <a:xfrm>
          <a:off x="1130300" y="180765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59707</xdr:rowOff>
    </xdr:from>
    <xdr:ext cx="405111" cy="259045"/>
    <xdr:sp macro="" textlink="">
      <xdr:nvSpPr>
        <xdr:cNvPr id="425" name="n_1aveValue【港湾・漁港】&#10;有形固定資産減価償却率"/>
        <xdr:cNvSpPr txBox="1"/>
      </xdr:nvSpPr>
      <xdr:spPr>
        <a:xfrm>
          <a:off x="3582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33038</xdr:rowOff>
    </xdr:from>
    <xdr:ext cx="405111" cy="259045"/>
    <xdr:sp macro="" textlink="">
      <xdr:nvSpPr>
        <xdr:cNvPr id="426" name="n_2aveValue【港湾・漁港】&#10;有形固定資産減価償却率"/>
        <xdr:cNvSpPr txBox="1"/>
      </xdr:nvSpPr>
      <xdr:spPr>
        <a:xfrm>
          <a:off x="27057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4463</xdr:rowOff>
    </xdr:from>
    <xdr:ext cx="405111" cy="259045"/>
    <xdr:sp macro="" textlink="">
      <xdr:nvSpPr>
        <xdr:cNvPr id="427" name="n_3aveValue【港湾・漁港】&#10;有形固定資産減価償却率"/>
        <xdr:cNvSpPr txBox="1"/>
      </xdr:nvSpPr>
      <xdr:spPr>
        <a:xfrm>
          <a:off x="18167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428" name="n_4aveValue【港湾・漁港】&#10;有形固定資産減価償却率"/>
        <xdr:cNvSpPr txBox="1"/>
      </xdr:nvSpPr>
      <xdr:spPr>
        <a:xfrm>
          <a:off x="92774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45738</xdr:rowOff>
    </xdr:from>
    <xdr:ext cx="405111" cy="259045"/>
    <xdr:sp macro="" textlink="">
      <xdr:nvSpPr>
        <xdr:cNvPr id="429" name="n_1mainValue【港湾・漁港】&#10;有形固定資産減価償却率"/>
        <xdr:cNvSpPr txBox="1"/>
      </xdr:nvSpPr>
      <xdr:spPr>
        <a:xfrm>
          <a:off x="3582044" y="1821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20972</xdr:rowOff>
    </xdr:from>
    <xdr:ext cx="405111" cy="259045"/>
    <xdr:sp macro="" textlink="">
      <xdr:nvSpPr>
        <xdr:cNvPr id="430" name="n_2mainValue【港湾・漁港】&#10;有形固定資産減価償却率"/>
        <xdr:cNvSpPr txBox="1"/>
      </xdr:nvSpPr>
      <xdr:spPr>
        <a:xfrm>
          <a:off x="27057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167657</xdr:rowOff>
    </xdr:from>
    <xdr:ext cx="405111" cy="259045"/>
    <xdr:sp macro="" textlink="">
      <xdr:nvSpPr>
        <xdr:cNvPr id="431" name="n_3mainValue【港湾・漁港】&#10;有形固定資産減価償却率"/>
        <xdr:cNvSpPr txBox="1"/>
      </xdr:nvSpPr>
      <xdr:spPr>
        <a:xfrm>
          <a:off x="1816744" y="1816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116222</xdr:rowOff>
    </xdr:from>
    <xdr:ext cx="405111" cy="259045"/>
    <xdr:sp macro="" textlink="">
      <xdr:nvSpPr>
        <xdr:cNvPr id="432" name="n_4mainValue【港湾・漁港】&#10;有形固定資産減価償却率"/>
        <xdr:cNvSpPr txBox="1"/>
      </xdr:nvSpPr>
      <xdr:spPr>
        <a:xfrm>
          <a:off x="927744" y="181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4" name="テキスト ボックス 443"/>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6" name="テキスト ボックス 445"/>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8" name="テキスト ボックス 447"/>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0" name="テキスト ボックス 449"/>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2" name="テキスト ボックス 451"/>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125467</xdr:rowOff>
    </xdr:from>
    <xdr:to>
      <xdr:col>54</xdr:col>
      <xdr:colOff>189865</xdr:colOff>
      <xdr:row>108</xdr:row>
      <xdr:rowOff>151671</xdr:rowOff>
    </xdr:to>
    <xdr:cxnSp macro="">
      <xdr:nvCxnSpPr>
        <xdr:cNvPr id="456" name="直線コネクタ 455"/>
        <xdr:cNvCxnSpPr/>
      </xdr:nvCxnSpPr>
      <xdr:spPr>
        <a:xfrm flipV="1">
          <a:off x="10476865" y="17099017"/>
          <a:ext cx="0" cy="15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155498</xdr:rowOff>
    </xdr:from>
    <xdr:ext cx="378565" cy="259045"/>
    <xdr:sp macro="" textlink="">
      <xdr:nvSpPr>
        <xdr:cNvPr id="457" name="【港湾・漁港】&#10;一人当たり有形固定資産（償却資産）額最小値テキスト"/>
        <xdr:cNvSpPr txBox="1"/>
      </xdr:nvSpPr>
      <xdr:spPr>
        <a:xfrm>
          <a:off x="10515600" y="186720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151671</xdr:rowOff>
    </xdr:from>
    <xdr:to>
      <xdr:col>55</xdr:col>
      <xdr:colOff>88900</xdr:colOff>
      <xdr:row>108</xdr:row>
      <xdr:rowOff>151671</xdr:rowOff>
    </xdr:to>
    <xdr:cxnSp macro="">
      <xdr:nvCxnSpPr>
        <xdr:cNvPr id="458" name="直線コネクタ 457"/>
        <xdr:cNvCxnSpPr/>
      </xdr:nvCxnSpPr>
      <xdr:spPr>
        <a:xfrm>
          <a:off x="10388600" y="18668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72144</xdr:rowOff>
    </xdr:from>
    <xdr:ext cx="690189" cy="259045"/>
    <xdr:sp macro="" textlink="">
      <xdr:nvSpPr>
        <xdr:cNvPr id="459" name="【港湾・漁港】&#10;一人当たり有形固定資産（償却資産）額最大値テキスト"/>
        <xdr:cNvSpPr txBox="1"/>
      </xdr:nvSpPr>
      <xdr:spPr>
        <a:xfrm>
          <a:off x="10515600" y="168742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1,236,207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125467</xdr:rowOff>
    </xdr:from>
    <xdr:to>
      <xdr:col>55</xdr:col>
      <xdr:colOff>88900</xdr:colOff>
      <xdr:row>99</xdr:row>
      <xdr:rowOff>125467</xdr:rowOff>
    </xdr:to>
    <xdr:cxnSp macro="">
      <xdr:nvCxnSpPr>
        <xdr:cNvPr id="460" name="直線コネクタ 459"/>
        <xdr:cNvCxnSpPr/>
      </xdr:nvCxnSpPr>
      <xdr:spPr>
        <a:xfrm>
          <a:off x="10388600" y="17099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91056</xdr:rowOff>
    </xdr:from>
    <xdr:ext cx="599010" cy="259045"/>
    <xdr:sp macro="" textlink="">
      <xdr:nvSpPr>
        <xdr:cNvPr id="461" name="【港湾・漁港】&#10;一人当たり有形固定資産（償却資産）額平均値テキスト"/>
        <xdr:cNvSpPr txBox="1"/>
      </xdr:nvSpPr>
      <xdr:spPr>
        <a:xfrm>
          <a:off x="10515600" y="18264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68179</xdr:rowOff>
    </xdr:from>
    <xdr:to>
      <xdr:col>55</xdr:col>
      <xdr:colOff>50800</xdr:colOff>
      <xdr:row>107</xdr:row>
      <xdr:rowOff>169779</xdr:rowOff>
    </xdr:to>
    <xdr:sp macro="" textlink="">
      <xdr:nvSpPr>
        <xdr:cNvPr id="462" name="フローチャート: 判断 461"/>
        <xdr:cNvSpPr/>
      </xdr:nvSpPr>
      <xdr:spPr>
        <a:xfrm>
          <a:off x="10426700" y="18413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70841</xdr:rowOff>
    </xdr:from>
    <xdr:to>
      <xdr:col>50</xdr:col>
      <xdr:colOff>165100</xdr:colOff>
      <xdr:row>108</xdr:row>
      <xdr:rowOff>991</xdr:rowOff>
    </xdr:to>
    <xdr:sp macro="" textlink="">
      <xdr:nvSpPr>
        <xdr:cNvPr id="463" name="フローチャート: 判断 462"/>
        <xdr:cNvSpPr/>
      </xdr:nvSpPr>
      <xdr:spPr>
        <a:xfrm>
          <a:off x="9588500" y="1841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119309</xdr:rowOff>
    </xdr:from>
    <xdr:to>
      <xdr:col>46</xdr:col>
      <xdr:colOff>38100</xdr:colOff>
      <xdr:row>108</xdr:row>
      <xdr:rowOff>49459</xdr:rowOff>
    </xdr:to>
    <xdr:sp macro="" textlink="">
      <xdr:nvSpPr>
        <xdr:cNvPr id="464" name="フローチャート: 判断 463"/>
        <xdr:cNvSpPr/>
      </xdr:nvSpPr>
      <xdr:spPr>
        <a:xfrm>
          <a:off x="8699500" y="18464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122668</xdr:rowOff>
    </xdr:from>
    <xdr:to>
      <xdr:col>41</xdr:col>
      <xdr:colOff>101600</xdr:colOff>
      <xdr:row>108</xdr:row>
      <xdr:rowOff>52818</xdr:rowOff>
    </xdr:to>
    <xdr:sp macro="" textlink="">
      <xdr:nvSpPr>
        <xdr:cNvPr id="465" name="フローチャート: 判断 464"/>
        <xdr:cNvSpPr/>
      </xdr:nvSpPr>
      <xdr:spPr>
        <a:xfrm>
          <a:off x="7810500" y="18467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118086</xdr:rowOff>
    </xdr:from>
    <xdr:to>
      <xdr:col>36</xdr:col>
      <xdr:colOff>165100</xdr:colOff>
      <xdr:row>108</xdr:row>
      <xdr:rowOff>48236</xdr:rowOff>
    </xdr:to>
    <xdr:sp macro="" textlink="">
      <xdr:nvSpPr>
        <xdr:cNvPr id="466" name="フローチャート: 判断 465"/>
        <xdr:cNvSpPr/>
      </xdr:nvSpPr>
      <xdr:spPr>
        <a:xfrm>
          <a:off x="6921500" y="1846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51053</xdr:rowOff>
    </xdr:from>
    <xdr:to>
      <xdr:col>55</xdr:col>
      <xdr:colOff>50800</xdr:colOff>
      <xdr:row>108</xdr:row>
      <xdr:rowOff>152653</xdr:rowOff>
    </xdr:to>
    <xdr:sp macro="" textlink="">
      <xdr:nvSpPr>
        <xdr:cNvPr id="472" name="楕円 471"/>
        <xdr:cNvSpPr/>
      </xdr:nvSpPr>
      <xdr:spPr>
        <a:xfrm>
          <a:off x="10426700" y="1856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137430</xdr:rowOff>
    </xdr:from>
    <xdr:ext cx="534377" cy="259045"/>
    <xdr:sp macro="" textlink="">
      <xdr:nvSpPr>
        <xdr:cNvPr id="473" name="【港湾・漁港】&#10;一人当たり有形固定資産（償却資産）額該当値テキスト"/>
        <xdr:cNvSpPr txBox="1"/>
      </xdr:nvSpPr>
      <xdr:spPr>
        <a:xfrm>
          <a:off x="10515600" y="1848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51837</xdr:rowOff>
    </xdr:from>
    <xdr:to>
      <xdr:col>50</xdr:col>
      <xdr:colOff>165100</xdr:colOff>
      <xdr:row>108</xdr:row>
      <xdr:rowOff>153437</xdr:rowOff>
    </xdr:to>
    <xdr:sp macro="" textlink="">
      <xdr:nvSpPr>
        <xdr:cNvPr id="474" name="楕円 473"/>
        <xdr:cNvSpPr/>
      </xdr:nvSpPr>
      <xdr:spPr>
        <a:xfrm>
          <a:off x="9588500" y="1856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101853</xdr:rowOff>
    </xdr:from>
    <xdr:to>
      <xdr:col>55</xdr:col>
      <xdr:colOff>0</xdr:colOff>
      <xdr:row>108</xdr:row>
      <xdr:rowOff>102637</xdr:rowOff>
    </xdr:to>
    <xdr:cxnSp macro="">
      <xdr:nvCxnSpPr>
        <xdr:cNvPr id="475" name="直線コネクタ 474"/>
        <xdr:cNvCxnSpPr/>
      </xdr:nvCxnSpPr>
      <xdr:spPr>
        <a:xfrm flipV="1">
          <a:off x="9639300" y="18618453"/>
          <a:ext cx="83820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52504</xdr:rowOff>
    </xdr:from>
    <xdr:to>
      <xdr:col>46</xdr:col>
      <xdr:colOff>38100</xdr:colOff>
      <xdr:row>108</xdr:row>
      <xdr:rowOff>154104</xdr:rowOff>
    </xdr:to>
    <xdr:sp macro="" textlink="">
      <xdr:nvSpPr>
        <xdr:cNvPr id="476" name="楕円 475"/>
        <xdr:cNvSpPr/>
      </xdr:nvSpPr>
      <xdr:spPr>
        <a:xfrm>
          <a:off x="8699500" y="1856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102637</xdr:rowOff>
    </xdr:from>
    <xdr:to>
      <xdr:col>50</xdr:col>
      <xdr:colOff>114300</xdr:colOff>
      <xdr:row>108</xdr:row>
      <xdr:rowOff>103304</xdr:rowOff>
    </xdr:to>
    <xdr:cxnSp macro="">
      <xdr:nvCxnSpPr>
        <xdr:cNvPr id="477" name="直線コネクタ 476"/>
        <xdr:cNvCxnSpPr/>
      </xdr:nvCxnSpPr>
      <xdr:spPr>
        <a:xfrm flipV="1">
          <a:off x="8750300" y="18619237"/>
          <a:ext cx="889000" cy="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53173</xdr:rowOff>
    </xdr:from>
    <xdr:to>
      <xdr:col>41</xdr:col>
      <xdr:colOff>101600</xdr:colOff>
      <xdr:row>108</xdr:row>
      <xdr:rowOff>154773</xdr:rowOff>
    </xdr:to>
    <xdr:sp macro="" textlink="">
      <xdr:nvSpPr>
        <xdr:cNvPr id="478" name="楕円 477"/>
        <xdr:cNvSpPr/>
      </xdr:nvSpPr>
      <xdr:spPr>
        <a:xfrm>
          <a:off x="7810500" y="1856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103304</xdr:rowOff>
    </xdr:from>
    <xdr:to>
      <xdr:col>45</xdr:col>
      <xdr:colOff>177800</xdr:colOff>
      <xdr:row>108</xdr:row>
      <xdr:rowOff>103973</xdr:rowOff>
    </xdr:to>
    <xdr:cxnSp macro="">
      <xdr:nvCxnSpPr>
        <xdr:cNvPr id="479" name="直線コネクタ 478"/>
        <xdr:cNvCxnSpPr/>
      </xdr:nvCxnSpPr>
      <xdr:spPr>
        <a:xfrm flipV="1">
          <a:off x="7861300" y="18619904"/>
          <a:ext cx="889000" cy="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53781</xdr:rowOff>
    </xdr:from>
    <xdr:to>
      <xdr:col>36</xdr:col>
      <xdr:colOff>165100</xdr:colOff>
      <xdr:row>108</xdr:row>
      <xdr:rowOff>155381</xdr:rowOff>
    </xdr:to>
    <xdr:sp macro="" textlink="">
      <xdr:nvSpPr>
        <xdr:cNvPr id="480" name="楕円 479"/>
        <xdr:cNvSpPr/>
      </xdr:nvSpPr>
      <xdr:spPr>
        <a:xfrm>
          <a:off x="6921500" y="1857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103973</xdr:rowOff>
    </xdr:from>
    <xdr:to>
      <xdr:col>41</xdr:col>
      <xdr:colOff>50800</xdr:colOff>
      <xdr:row>108</xdr:row>
      <xdr:rowOff>104581</xdr:rowOff>
    </xdr:to>
    <xdr:cxnSp macro="">
      <xdr:nvCxnSpPr>
        <xdr:cNvPr id="481" name="直線コネクタ 480"/>
        <xdr:cNvCxnSpPr/>
      </xdr:nvCxnSpPr>
      <xdr:spPr>
        <a:xfrm flipV="1">
          <a:off x="6972300" y="18620573"/>
          <a:ext cx="889000" cy="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17518</xdr:rowOff>
    </xdr:from>
    <xdr:ext cx="599010" cy="259045"/>
    <xdr:sp macro="" textlink="">
      <xdr:nvSpPr>
        <xdr:cNvPr id="482" name="n_1aveValue【港湾・漁港】&#10;一人当たり有形固定資産（償却資産）額"/>
        <xdr:cNvSpPr txBox="1"/>
      </xdr:nvSpPr>
      <xdr:spPr>
        <a:xfrm>
          <a:off x="9327095" y="18191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65986</xdr:rowOff>
    </xdr:from>
    <xdr:ext cx="599010" cy="259045"/>
    <xdr:sp macro="" textlink="">
      <xdr:nvSpPr>
        <xdr:cNvPr id="483" name="n_2aveValue【港湾・漁港】&#10;一人当たり有形固定資産（償却資産）額"/>
        <xdr:cNvSpPr txBox="1"/>
      </xdr:nvSpPr>
      <xdr:spPr>
        <a:xfrm>
          <a:off x="8450795" y="18239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69345</xdr:rowOff>
    </xdr:from>
    <xdr:ext cx="599010" cy="259045"/>
    <xdr:sp macro="" textlink="">
      <xdr:nvSpPr>
        <xdr:cNvPr id="484" name="n_3aveValue【港湾・漁港】&#10;一人当たり有形固定資産（償却資産）額"/>
        <xdr:cNvSpPr txBox="1"/>
      </xdr:nvSpPr>
      <xdr:spPr>
        <a:xfrm>
          <a:off x="7561795" y="1824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64763</xdr:rowOff>
    </xdr:from>
    <xdr:ext cx="599010" cy="259045"/>
    <xdr:sp macro="" textlink="">
      <xdr:nvSpPr>
        <xdr:cNvPr id="485" name="n_4aveValue【港湾・漁港】&#10;一人当たり有形固定資産（償却資産）額"/>
        <xdr:cNvSpPr txBox="1"/>
      </xdr:nvSpPr>
      <xdr:spPr>
        <a:xfrm>
          <a:off x="6672795" y="18238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144564</xdr:rowOff>
    </xdr:from>
    <xdr:ext cx="534377" cy="259045"/>
    <xdr:sp macro="" textlink="">
      <xdr:nvSpPr>
        <xdr:cNvPr id="486" name="n_1mainValue【港湾・漁港】&#10;一人当たり有形固定資産（償却資産）額"/>
        <xdr:cNvSpPr txBox="1"/>
      </xdr:nvSpPr>
      <xdr:spPr>
        <a:xfrm>
          <a:off x="9359411" y="1866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145231</xdr:rowOff>
    </xdr:from>
    <xdr:ext cx="534377" cy="259045"/>
    <xdr:sp macro="" textlink="">
      <xdr:nvSpPr>
        <xdr:cNvPr id="487" name="n_2mainValue【港湾・漁港】&#10;一人当たり有形固定資産（償却資産）額"/>
        <xdr:cNvSpPr txBox="1"/>
      </xdr:nvSpPr>
      <xdr:spPr>
        <a:xfrm>
          <a:off x="8483111" y="1866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145900</xdr:rowOff>
    </xdr:from>
    <xdr:ext cx="534377" cy="259045"/>
    <xdr:sp macro="" textlink="">
      <xdr:nvSpPr>
        <xdr:cNvPr id="488" name="n_3mainValue【港湾・漁港】&#10;一人当たり有形固定資産（償却資産）額"/>
        <xdr:cNvSpPr txBox="1"/>
      </xdr:nvSpPr>
      <xdr:spPr>
        <a:xfrm>
          <a:off x="7594111" y="1866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146508</xdr:rowOff>
    </xdr:from>
    <xdr:ext cx="534377" cy="259045"/>
    <xdr:sp macro="" textlink="">
      <xdr:nvSpPr>
        <xdr:cNvPr id="489" name="n_4mainValue【港湾・漁港】&#10;一人当たり有形固定資産（償却資産）額"/>
        <xdr:cNvSpPr txBox="1"/>
      </xdr:nvSpPr>
      <xdr:spPr>
        <a:xfrm>
          <a:off x="6705111" y="1866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1" name="直線コネクタ 500"/>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2" name="テキスト ボックス 501"/>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3" name="直線コネクタ 502"/>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4" name="テキスト ボックス 503"/>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5" name="直線コネクタ 504"/>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6" name="テキスト ボックス 505"/>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7" name="直線コネクタ 506"/>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8" name="テキスト ボックス 507"/>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9" name="直線コネクタ 508"/>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0" name="テキスト ボックス 509"/>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2" name="テキスト ボックス 511"/>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140970</xdr:rowOff>
    </xdr:from>
    <xdr:to>
      <xdr:col>85</xdr:col>
      <xdr:colOff>126364</xdr:colOff>
      <xdr:row>42</xdr:row>
      <xdr:rowOff>19050</xdr:rowOff>
    </xdr:to>
    <xdr:cxnSp macro="">
      <xdr:nvCxnSpPr>
        <xdr:cNvPr id="514" name="直線コネクタ 513"/>
        <xdr:cNvCxnSpPr/>
      </xdr:nvCxnSpPr>
      <xdr:spPr>
        <a:xfrm flipV="1">
          <a:off x="16318864" y="579882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22877</xdr:rowOff>
    </xdr:from>
    <xdr:ext cx="405111" cy="259045"/>
    <xdr:sp macro="" textlink="">
      <xdr:nvSpPr>
        <xdr:cNvPr id="515" name="【認定こども園・幼稚園・保育所】&#10;有形固定資産減価償却率最小値テキスト"/>
        <xdr:cNvSpPr txBox="1"/>
      </xdr:nvSpPr>
      <xdr:spPr>
        <a:xfrm>
          <a:off x="16357600" y="722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19050</xdr:rowOff>
    </xdr:from>
    <xdr:to>
      <xdr:col>86</xdr:col>
      <xdr:colOff>25400</xdr:colOff>
      <xdr:row>42</xdr:row>
      <xdr:rowOff>19050</xdr:rowOff>
    </xdr:to>
    <xdr:cxnSp macro="">
      <xdr:nvCxnSpPr>
        <xdr:cNvPr id="516" name="直線コネクタ 515"/>
        <xdr:cNvCxnSpPr/>
      </xdr:nvCxnSpPr>
      <xdr:spPr>
        <a:xfrm>
          <a:off x="16230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87647</xdr:rowOff>
    </xdr:from>
    <xdr:ext cx="405111" cy="259045"/>
    <xdr:sp macro="" textlink="">
      <xdr:nvSpPr>
        <xdr:cNvPr id="517" name="【認定こども園・幼稚園・保育所】&#10;有形固定資産減価償却率最大値テキスト"/>
        <xdr:cNvSpPr txBox="1"/>
      </xdr:nvSpPr>
      <xdr:spPr>
        <a:xfrm>
          <a:off x="1635760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140970</xdr:rowOff>
    </xdr:from>
    <xdr:to>
      <xdr:col>86</xdr:col>
      <xdr:colOff>25400</xdr:colOff>
      <xdr:row>33</xdr:row>
      <xdr:rowOff>140970</xdr:rowOff>
    </xdr:to>
    <xdr:cxnSp macro="">
      <xdr:nvCxnSpPr>
        <xdr:cNvPr id="518" name="直線コネクタ 517"/>
        <xdr:cNvCxnSpPr/>
      </xdr:nvCxnSpPr>
      <xdr:spPr>
        <a:xfrm>
          <a:off x="16230600" y="579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6367</xdr:rowOff>
    </xdr:from>
    <xdr:ext cx="405111" cy="259045"/>
    <xdr:sp macro="" textlink="">
      <xdr:nvSpPr>
        <xdr:cNvPr id="519" name="【認定こども園・幼稚園・保育所】&#10;有形固定資産減価償却率平均値テキスト"/>
        <xdr:cNvSpPr txBox="1"/>
      </xdr:nvSpPr>
      <xdr:spPr>
        <a:xfrm>
          <a:off x="16357600" y="6350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154940</xdr:rowOff>
    </xdr:from>
    <xdr:to>
      <xdr:col>85</xdr:col>
      <xdr:colOff>177800</xdr:colOff>
      <xdr:row>38</xdr:row>
      <xdr:rowOff>85090</xdr:rowOff>
    </xdr:to>
    <xdr:sp macro="" textlink="">
      <xdr:nvSpPr>
        <xdr:cNvPr id="520" name="フローチャート: 判断 519"/>
        <xdr:cNvSpPr/>
      </xdr:nvSpPr>
      <xdr:spPr>
        <a:xfrm>
          <a:off x="16268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92075</xdr:rowOff>
    </xdr:from>
    <xdr:to>
      <xdr:col>81</xdr:col>
      <xdr:colOff>101600</xdr:colOff>
      <xdr:row>38</xdr:row>
      <xdr:rowOff>22225</xdr:rowOff>
    </xdr:to>
    <xdr:sp macro="" textlink="">
      <xdr:nvSpPr>
        <xdr:cNvPr id="521" name="フローチャート: 判断 520"/>
        <xdr:cNvSpPr/>
      </xdr:nvSpPr>
      <xdr:spPr>
        <a:xfrm>
          <a:off x="15430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107315</xdr:rowOff>
    </xdr:from>
    <xdr:to>
      <xdr:col>76</xdr:col>
      <xdr:colOff>165100</xdr:colOff>
      <xdr:row>38</xdr:row>
      <xdr:rowOff>37465</xdr:rowOff>
    </xdr:to>
    <xdr:sp macro="" textlink="">
      <xdr:nvSpPr>
        <xdr:cNvPr id="522" name="フローチャート: 判断 521"/>
        <xdr:cNvSpPr/>
      </xdr:nvSpPr>
      <xdr:spPr>
        <a:xfrm>
          <a:off x="14541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88265</xdr:rowOff>
    </xdr:from>
    <xdr:to>
      <xdr:col>72</xdr:col>
      <xdr:colOff>38100</xdr:colOff>
      <xdr:row>38</xdr:row>
      <xdr:rowOff>18415</xdr:rowOff>
    </xdr:to>
    <xdr:sp macro="" textlink="">
      <xdr:nvSpPr>
        <xdr:cNvPr id="523" name="フローチャート: 判断 522"/>
        <xdr:cNvSpPr/>
      </xdr:nvSpPr>
      <xdr:spPr>
        <a:xfrm>
          <a:off x="13652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82550</xdr:rowOff>
    </xdr:from>
    <xdr:to>
      <xdr:col>67</xdr:col>
      <xdr:colOff>101600</xdr:colOff>
      <xdr:row>38</xdr:row>
      <xdr:rowOff>12700</xdr:rowOff>
    </xdr:to>
    <xdr:sp macro="" textlink="">
      <xdr:nvSpPr>
        <xdr:cNvPr id="524" name="フローチャート: 判断 523"/>
        <xdr:cNvSpPr/>
      </xdr:nvSpPr>
      <xdr:spPr>
        <a:xfrm>
          <a:off x="12763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84455</xdr:rowOff>
    </xdr:from>
    <xdr:to>
      <xdr:col>85</xdr:col>
      <xdr:colOff>177800</xdr:colOff>
      <xdr:row>41</xdr:row>
      <xdr:rowOff>14605</xdr:rowOff>
    </xdr:to>
    <xdr:sp macro="" textlink="">
      <xdr:nvSpPr>
        <xdr:cNvPr id="530" name="楕円 529"/>
        <xdr:cNvSpPr/>
      </xdr:nvSpPr>
      <xdr:spPr>
        <a:xfrm>
          <a:off x="162687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62882</xdr:rowOff>
    </xdr:from>
    <xdr:ext cx="405111" cy="259045"/>
    <xdr:sp macro="" textlink="">
      <xdr:nvSpPr>
        <xdr:cNvPr id="531" name="【認定こども園・幼稚園・保育所】&#10;有形固定資産減価償却率該当値テキスト"/>
        <xdr:cNvSpPr txBox="1"/>
      </xdr:nvSpPr>
      <xdr:spPr>
        <a:xfrm>
          <a:off x="16357600" y="692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61595</xdr:rowOff>
    </xdr:from>
    <xdr:to>
      <xdr:col>81</xdr:col>
      <xdr:colOff>101600</xdr:colOff>
      <xdr:row>40</xdr:row>
      <xdr:rowOff>163195</xdr:rowOff>
    </xdr:to>
    <xdr:sp macro="" textlink="">
      <xdr:nvSpPr>
        <xdr:cNvPr id="532" name="楕円 531"/>
        <xdr:cNvSpPr/>
      </xdr:nvSpPr>
      <xdr:spPr>
        <a:xfrm>
          <a:off x="15430500" y="691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112395</xdr:rowOff>
    </xdr:from>
    <xdr:to>
      <xdr:col>85</xdr:col>
      <xdr:colOff>127000</xdr:colOff>
      <xdr:row>40</xdr:row>
      <xdr:rowOff>135255</xdr:rowOff>
    </xdr:to>
    <xdr:cxnSp macro="">
      <xdr:nvCxnSpPr>
        <xdr:cNvPr id="533" name="直線コネクタ 532"/>
        <xdr:cNvCxnSpPr/>
      </xdr:nvCxnSpPr>
      <xdr:spPr>
        <a:xfrm>
          <a:off x="15481300" y="697039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57785</xdr:rowOff>
    </xdr:from>
    <xdr:to>
      <xdr:col>76</xdr:col>
      <xdr:colOff>165100</xdr:colOff>
      <xdr:row>40</xdr:row>
      <xdr:rowOff>159385</xdr:rowOff>
    </xdr:to>
    <xdr:sp macro="" textlink="">
      <xdr:nvSpPr>
        <xdr:cNvPr id="534" name="楕円 533"/>
        <xdr:cNvSpPr/>
      </xdr:nvSpPr>
      <xdr:spPr>
        <a:xfrm>
          <a:off x="1454150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108585</xdr:rowOff>
    </xdr:from>
    <xdr:to>
      <xdr:col>81</xdr:col>
      <xdr:colOff>50800</xdr:colOff>
      <xdr:row>40</xdr:row>
      <xdr:rowOff>112395</xdr:rowOff>
    </xdr:to>
    <xdr:cxnSp macro="">
      <xdr:nvCxnSpPr>
        <xdr:cNvPr id="535" name="直線コネクタ 534"/>
        <xdr:cNvCxnSpPr/>
      </xdr:nvCxnSpPr>
      <xdr:spPr>
        <a:xfrm>
          <a:off x="14592300" y="696658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23495</xdr:rowOff>
    </xdr:from>
    <xdr:to>
      <xdr:col>72</xdr:col>
      <xdr:colOff>38100</xdr:colOff>
      <xdr:row>40</xdr:row>
      <xdr:rowOff>125095</xdr:rowOff>
    </xdr:to>
    <xdr:sp macro="" textlink="">
      <xdr:nvSpPr>
        <xdr:cNvPr id="536" name="楕円 535"/>
        <xdr:cNvSpPr/>
      </xdr:nvSpPr>
      <xdr:spPr>
        <a:xfrm>
          <a:off x="13652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74295</xdr:rowOff>
    </xdr:from>
    <xdr:to>
      <xdr:col>76</xdr:col>
      <xdr:colOff>114300</xdr:colOff>
      <xdr:row>40</xdr:row>
      <xdr:rowOff>108585</xdr:rowOff>
    </xdr:to>
    <xdr:cxnSp macro="">
      <xdr:nvCxnSpPr>
        <xdr:cNvPr id="537" name="直線コネクタ 536"/>
        <xdr:cNvCxnSpPr/>
      </xdr:nvCxnSpPr>
      <xdr:spPr>
        <a:xfrm>
          <a:off x="13703300" y="69322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133985</xdr:rowOff>
    </xdr:from>
    <xdr:to>
      <xdr:col>67</xdr:col>
      <xdr:colOff>101600</xdr:colOff>
      <xdr:row>40</xdr:row>
      <xdr:rowOff>64135</xdr:rowOff>
    </xdr:to>
    <xdr:sp macro="" textlink="">
      <xdr:nvSpPr>
        <xdr:cNvPr id="538" name="楕円 537"/>
        <xdr:cNvSpPr/>
      </xdr:nvSpPr>
      <xdr:spPr>
        <a:xfrm>
          <a:off x="12763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13335</xdr:rowOff>
    </xdr:from>
    <xdr:to>
      <xdr:col>71</xdr:col>
      <xdr:colOff>177800</xdr:colOff>
      <xdr:row>40</xdr:row>
      <xdr:rowOff>74295</xdr:rowOff>
    </xdr:to>
    <xdr:cxnSp macro="">
      <xdr:nvCxnSpPr>
        <xdr:cNvPr id="539" name="直線コネクタ 538"/>
        <xdr:cNvCxnSpPr/>
      </xdr:nvCxnSpPr>
      <xdr:spPr>
        <a:xfrm>
          <a:off x="12814300" y="687133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38752</xdr:rowOff>
    </xdr:from>
    <xdr:ext cx="405111" cy="259045"/>
    <xdr:sp macro="" textlink="">
      <xdr:nvSpPr>
        <xdr:cNvPr id="540" name="n_1aveValue【認定こども園・幼稚園・保育所】&#10;有形固定資産減価償却率"/>
        <xdr:cNvSpPr txBox="1"/>
      </xdr:nvSpPr>
      <xdr:spPr>
        <a:xfrm>
          <a:off x="152660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53992</xdr:rowOff>
    </xdr:from>
    <xdr:ext cx="405111" cy="259045"/>
    <xdr:sp macro="" textlink="">
      <xdr:nvSpPr>
        <xdr:cNvPr id="541" name="n_2aveValue【認定こども園・幼稚園・保育所】&#10;有形固定資産減価償却率"/>
        <xdr:cNvSpPr txBox="1"/>
      </xdr:nvSpPr>
      <xdr:spPr>
        <a:xfrm>
          <a:off x="143897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34942</xdr:rowOff>
    </xdr:from>
    <xdr:ext cx="405111" cy="259045"/>
    <xdr:sp macro="" textlink="">
      <xdr:nvSpPr>
        <xdr:cNvPr id="542" name="n_3aveValue【認定こども園・幼稚園・保育所】&#10;有形固定資産減価償却率"/>
        <xdr:cNvSpPr txBox="1"/>
      </xdr:nvSpPr>
      <xdr:spPr>
        <a:xfrm>
          <a:off x="13500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29227</xdr:rowOff>
    </xdr:from>
    <xdr:ext cx="405111" cy="259045"/>
    <xdr:sp macro="" textlink="">
      <xdr:nvSpPr>
        <xdr:cNvPr id="543" name="n_4aveValue【認定こども園・幼稚園・保育所】&#10;有形固定資産減価償却率"/>
        <xdr:cNvSpPr txBox="1"/>
      </xdr:nvSpPr>
      <xdr:spPr>
        <a:xfrm>
          <a:off x="12611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154322</xdr:rowOff>
    </xdr:from>
    <xdr:ext cx="405111" cy="259045"/>
    <xdr:sp macro="" textlink="">
      <xdr:nvSpPr>
        <xdr:cNvPr id="544" name="n_1mainValue【認定こども園・幼稚園・保育所】&#10;有形固定資産減価償却率"/>
        <xdr:cNvSpPr txBox="1"/>
      </xdr:nvSpPr>
      <xdr:spPr>
        <a:xfrm>
          <a:off x="15266044" y="701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150512</xdr:rowOff>
    </xdr:from>
    <xdr:ext cx="405111" cy="259045"/>
    <xdr:sp macro="" textlink="">
      <xdr:nvSpPr>
        <xdr:cNvPr id="545" name="n_2mainValue【認定こども園・幼稚園・保育所】&#10;有形固定資産減価償却率"/>
        <xdr:cNvSpPr txBox="1"/>
      </xdr:nvSpPr>
      <xdr:spPr>
        <a:xfrm>
          <a:off x="14389744"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116222</xdr:rowOff>
    </xdr:from>
    <xdr:ext cx="405111" cy="259045"/>
    <xdr:sp macro="" textlink="">
      <xdr:nvSpPr>
        <xdr:cNvPr id="546" name="n_3mainValue【認定こども園・幼稚園・保育所】&#10;有形固定資産減価償却率"/>
        <xdr:cNvSpPr txBox="1"/>
      </xdr:nvSpPr>
      <xdr:spPr>
        <a:xfrm>
          <a:off x="13500744" y="697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55262</xdr:rowOff>
    </xdr:from>
    <xdr:ext cx="405111" cy="259045"/>
    <xdr:sp macro="" textlink="">
      <xdr:nvSpPr>
        <xdr:cNvPr id="547" name="n_4mainValue【認定こども園・幼稚園・保育所】&#10;有形固定資産減価償却率"/>
        <xdr:cNvSpPr txBox="1"/>
      </xdr:nvSpPr>
      <xdr:spPr>
        <a:xfrm>
          <a:off x="12611744" y="691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9" name="テキスト ボックス 558"/>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1" name="テキスト ボックス 560"/>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3" name="テキスト ボックス 562"/>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5" name="テキスト ボックス 564"/>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14478</xdr:rowOff>
    </xdr:from>
    <xdr:to>
      <xdr:col>116</xdr:col>
      <xdr:colOff>62864</xdr:colOff>
      <xdr:row>41</xdr:row>
      <xdr:rowOff>92202</xdr:rowOff>
    </xdr:to>
    <xdr:cxnSp macro="">
      <xdr:nvCxnSpPr>
        <xdr:cNvPr id="569" name="直線コネクタ 568"/>
        <xdr:cNvCxnSpPr/>
      </xdr:nvCxnSpPr>
      <xdr:spPr>
        <a:xfrm flipV="1">
          <a:off x="22160864" y="5672328"/>
          <a:ext cx="0" cy="144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96029</xdr:rowOff>
    </xdr:from>
    <xdr:ext cx="469744" cy="259045"/>
    <xdr:sp macro="" textlink="">
      <xdr:nvSpPr>
        <xdr:cNvPr id="570" name="【認定こども園・幼稚園・保育所】&#10;一人当たり面積最小値テキスト"/>
        <xdr:cNvSpPr txBox="1"/>
      </xdr:nvSpPr>
      <xdr:spPr>
        <a:xfrm>
          <a:off x="22199600"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92202</xdr:rowOff>
    </xdr:from>
    <xdr:to>
      <xdr:col>116</xdr:col>
      <xdr:colOff>152400</xdr:colOff>
      <xdr:row>41</xdr:row>
      <xdr:rowOff>92202</xdr:rowOff>
    </xdr:to>
    <xdr:cxnSp macro="">
      <xdr:nvCxnSpPr>
        <xdr:cNvPr id="571" name="直線コネクタ 570"/>
        <xdr:cNvCxnSpPr/>
      </xdr:nvCxnSpPr>
      <xdr:spPr>
        <a:xfrm>
          <a:off x="22072600" y="712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132605</xdr:rowOff>
    </xdr:from>
    <xdr:ext cx="469744" cy="259045"/>
    <xdr:sp macro="" textlink="">
      <xdr:nvSpPr>
        <xdr:cNvPr id="572" name="【認定こども園・幼稚園・保育所】&#10;一人当たり面積最大値テキスト"/>
        <xdr:cNvSpPr txBox="1"/>
      </xdr:nvSpPr>
      <xdr:spPr>
        <a:xfrm>
          <a:off x="22199600" y="544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14478</xdr:rowOff>
    </xdr:from>
    <xdr:to>
      <xdr:col>116</xdr:col>
      <xdr:colOff>152400</xdr:colOff>
      <xdr:row>33</xdr:row>
      <xdr:rowOff>14478</xdr:rowOff>
    </xdr:to>
    <xdr:cxnSp macro="">
      <xdr:nvCxnSpPr>
        <xdr:cNvPr id="573" name="直線コネクタ 572"/>
        <xdr:cNvCxnSpPr/>
      </xdr:nvCxnSpPr>
      <xdr:spPr>
        <a:xfrm>
          <a:off x="22072600" y="56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88409</xdr:rowOff>
    </xdr:from>
    <xdr:ext cx="469744" cy="259045"/>
    <xdr:sp macro="" textlink="">
      <xdr:nvSpPr>
        <xdr:cNvPr id="574" name="【認定こども園・幼稚園・保育所】&#10;一人当たり面積平均値テキスト"/>
        <xdr:cNvSpPr txBox="1"/>
      </xdr:nvSpPr>
      <xdr:spPr>
        <a:xfrm>
          <a:off x="22199600" y="6432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109982</xdr:rowOff>
    </xdr:from>
    <xdr:to>
      <xdr:col>116</xdr:col>
      <xdr:colOff>114300</xdr:colOff>
      <xdr:row>38</xdr:row>
      <xdr:rowOff>40132</xdr:rowOff>
    </xdr:to>
    <xdr:sp macro="" textlink="">
      <xdr:nvSpPr>
        <xdr:cNvPr id="575" name="フローチャート: 判断 574"/>
        <xdr:cNvSpPr/>
      </xdr:nvSpPr>
      <xdr:spPr>
        <a:xfrm>
          <a:off x="22110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68834</xdr:rowOff>
    </xdr:from>
    <xdr:to>
      <xdr:col>112</xdr:col>
      <xdr:colOff>38100</xdr:colOff>
      <xdr:row>37</xdr:row>
      <xdr:rowOff>170435</xdr:rowOff>
    </xdr:to>
    <xdr:sp macro="" textlink="">
      <xdr:nvSpPr>
        <xdr:cNvPr id="576" name="フローチャート: 判断 575"/>
        <xdr:cNvSpPr/>
      </xdr:nvSpPr>
      <xdr:spPr>
        <a:xfrm>
          <a:off x="21272500" y="641248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77978</xdr:rowOff>
    </xdr:from>
    <xdr:to>
      <xdr:col>107</xdr:col>
      <xdr:colOff>101600</xdr:colOff>
      <xdr:row>38</xdr:row>
      <xdr:rowOff>8128</xdr:rowOff>
    </xdr:to>
    <xdr:sp macro="" textlink="">
      <xdr:nvSpPr>
        <xdr:cNvPr id="577" name="フローチャート: 判断 576"/>
        <xdr:cNvSpPr/>
      </xdr:nvSpPr>
      <xdr:spPr>
        <a:xfrm>
          <a:off x="20383500" y="64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73406</xdr:rowOff>
    </xdr:from>
    <xdr:to>
      <xdr:col>102</xdr:col>
      <xdr:colOff>165100</xdr:colOff>
      <xdr:row>38</xdr:row>
      <xdr:rowOff>3556</xdr:rowOff>
    </xdr:to>
    <xdr:sp macro="" textlink="">
      <xdr:nvSpPr>
        <xdr:cNvPr id="578" name="フローチャート: 判断 577"/>
        <xdr:cNvSpPr/>
      </xdr:nvSpPr>
      <xdr:spPr>
        <a:xfrm>
          <a:off x="19494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96266</xdr:rowOff>
    </xdr:from>
    <xdr:to>
      <xdr:col>98</xdr:col>
      <xdr:colOff>38100</xdr:colOff>
      <xdr:row>38</xdr:row>
      <xdr:rowOff>26415</xdr:rowOff>
    </xdr:to>
    <xdr:sp macro="" textlink="">
      <xdr:nvSpPr>
        <xdr:cNvPr id="579" name="フローチャート: 判断 578"/>
        <xdr:cNvSpPr/>
      </xdr:nvSpPr>
      <xdr:spPr>
        <a:xfrm>
          <a:off x="18605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25400</xdr:rowOff>
    </xdr:from>
    <xdr:to>
      <xdr:col>116</xdr:col>
      <xdr:colOff>114300</xdr:colOff>
      <xdr:row>36</xdr:row>
      <xdr:rowOff>127000</xdr:rowOff>
    </xdr:to>
    <xdr:sp macro="" textlink="">
      <xdr:nvSpPr>
        <xdr:cNvPr id="585" name="楕円 584"/>
        <xdr:cNvSpPr/>
      </xdr:nvSpPr>
      <xdr:spPr>
        <a:xfrm>
          <a:off x="22110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48277</xdr:rowOff>
    </xdr:from>
    <xdr:ext cx="469744" cy="259045"/>
    <xdr:sp macro="" textlink="">
      <xdr:nvSpPr>
        <xdr:cNvPr id="586" name="【認定こども園・幼稚園・保育所】&#10;一人当たり面積該当値テキスト"/>
        <xdr:cNvSpPr txBox="1"/>
      </xdr:nvSpPr>
      <xdr:spPr>
        <a:xfrm>
          <a:off x="22199600" y="604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43688</xdr:rowOff>
    </xdr:from>
    <xdr:to>
      <xdr:col>112</xdr:col>
      <xdr:colOff>38100</xdr:colOff>
      <xdr:row>36</xdr:row>
      <xdr:rowOff>145288</xdr:rowOff>
    </xdr:to>
    <xdr:sp macro="" textlink="">
      <xdr:nvSpPr>
        <xdr:cNvPr id="587" name="楕円 586"/>
        <xdr:cNvSpPr/>
      </xdr:nvSpPr>
      <xdr:spPr>
        <a:xfrm>
          <a:off x="21272500" y="62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76200</xdr:rowOff>
    </xdr:from>
    <xdr:to>
      <xdr:col>116</xdr:col>
      <xdr:colOff>63500</xdr:colOff>
      <xdr:row>36</xdr:row>
      <xdr:rowOff>94488</xdr:rowOff>
    </xdr:to>
    <xdr:cxnSp macro="">
      <xdr:nvCxnSpPr>
        <xdr:cNvPr id="588" name="直線コネクタ 587"/>
        <xdr:cNvCxnSpPr/>
      </xdr:nvCxnSpPr>
      <xdr:spPr>
        <a:xfrm flipV="1">
          <a:off x="21323300" y="624840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100838</xdr:rowOff>
    </xdr:from>
    <xdr:to>
      <xdr:col>107</xdr:col>
      <xdr:colOff>101600</xdr:colOff>
      <xdr:row>36</xdr:row>
      <xdr:rowOff>30988</xdr:rowOff>
    </xdr:to>
    <xdr:sp macro="" textlink="">
      <xdr:nvSpPr>
        <xdr:cNvPr id="589" name="楕円 588"/>
        <xdr:cNvSpPr/>
      </xdr:nvSpPr>
      <xdr:spPr>
        <a:xfrm>
          <a:off x="20383500" y="610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151638</xdr:rowOff>
    </xdr:from>
    <xdr:to>
      <xdr:col>111</xdr:col>
      <xdr:colOff>177800</xdr:colOff>
      <xdr:row>36</xdr:row>
      <xdr:rowOff>94488</xdr:rowOff>
    </xdr:to>
    <xdr:cxnSp macro="">
      <xdr:nvCxnSpPr>
        <xdr:cNvPr id="590" name="直線コネクタ 589"/>
        <xdr:cNvCxnSpPr/>
      </xdr:nvCxnSpPr>
      <xdr:spPr>
        <a:xfrm>
          <a:off x="20434300" y="615238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11684</xdr:rowOff>
    </xdr:from>
    <xdr:to>
      <xdr:col>102</xdr:col>
      <xdr:colOff>165100</xdr:colOff>
      <xdr:row>36</xdr:row>
      <xdr:rowOff>113284</xdr:rowOff>
    </xdr:to>
    <xdr:sp macro="" textlink="">
      <xdr:nvSpPr>
        <xdr:cNvPr id="591" name="楕円 590"/>
        <xdr:cNvSpPr/>
      </xdr:nvSpPr>
      <xdr:spPr>
        <a:xfrm>
          <a:off x="19494500" y="618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151638</xdr:rowOff>
    </xdr:from>
    <xdr:to>
      <xdr:col>107</xdr:col>
      <xdr:colOff>50800</xdr:colOff>
      <xdr:row>36</xdr:row>
      <xdr:rowOff>62484</xdr:rowOff>
    </xdr:to>
    <xdr:cxnSp macro="">
      <xdr:nvCxnSpPr>
        <xdr:cNvPr id="592" name="直線コネクタ 591"/>
        <xdr:cNvCxnSpPr/>
      </xdr:nvCxnSpPr>
      <xdr:spPr>
        <a:xfrm flipV="1">
          <a:off x="19545300" y="615238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164846</xdr:rowOff>
    </xdr:from>
    <xdr:to>
      <xdr:col>98</xdr:col>
      <xdr:colOff>38100</xdr:colOff>
      <xdr:row>36</xdr:row>
      <xdr:rowOff>94996</xdr:rowOff>
    </xdr:to>
    <xdr:sp macro="" textlink="">
      <xdr:nvSpPr>
        <xdr:cNvPr id="593" name="楕円 592"/>
        <xdr:cNvSpPr/>
      </xdr:nvSpPr>
      <xdr:spPr>
        <a:xfrm>
          <a:off x="18605500" y="61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44196</xdr:rowOff>
    </xdr:from>
    <xdr:to>
      <xdr:col>102</xdr:col>
      <xdr:colOff>114300</xdr:colOff>
      <xdr:row>36</xdr:row>
      <xdr:rowOff>62484</xdr:rowOff>
    </xdr:to>
    <xdr:cxnSp macro="">
      <xdr:nvCxnSpPr>
        <xdr:cNvPr id="594" name="直線コネクタ 593"/>
        <xdr:cNvCxnSpPr/>
      </xdr:nvCxnSpPr>
      <xdr:spPr>
        <a:xfrm>
          <a:off x="18656300" y="62163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161561</xdr:rowOff>
    </xdr:from>
    <xdr:ext cx="469744" cy="259045"/>
    <xdr:sp macro="" textlink="">
      <xdr:nvSpPr>
        <xdr:cNvPr id="595" name="n_1aveValue【認定こども園・幼稚園・保育所】&#10;一人当たり面積"/>
        <xdr:cNvSpPr txBox="1"/>
      </xdr:nvSpPr>
      <xdr:spPr>
        <a:xfrm>
          <a:off x="21075727" y="650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170705</xdr:rowOff>
    </xdr:from>
    <xdr:ext cx="469744" cy="259045"/>
    <xdr:sp macro="" textlink="">
      <xdr:nvSpPr>
        <xdr:cNvPr id="596" name="n_2aveValue【認定こども園・幼稚園・保育所】&#10;一人当たり面積"/>
        <xdr:cNvSpPr txBox="1"/>
      </xdr:nvSpPr>
      <xdr:spPr>
        <a:xfrm>
          <a:off x="20199427" y="651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166133</xdr:rowOff>
    </xdr:from>
    <xdr:ext cx="469744" cy="259045"/>
    <xdr:sp macro="" textlink="">
      <xdr:nvSpPr>
        <xdr:cNvPr id="597" name="n_3aveValue【認定こども園・幼稚園・保育所】&#10;一人当たり面積"/>
        <xdr:cNvSpPr txBox="1"/>
      </xdr:nvSpPr>
      <xdr:spPr>
        <a:xfrm>
          <a:off x="19310427" y="650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17543</xdr:rowOff>
    </xdr:from>
    <xdr:ext cx="469744" cy="259045"/>
    <xdr:sp macro="" textlink="">
      <xdr:nvSpPr>
        <xdr:cNvPr id="598" name="n_4aveValue【認定こども園・幼稚園・保育所】&#10;一人当たり面積"/>
        <xdr:cNvSpPr txBox="1"/>
      </xdr:nvSpPr>
      <xdr:spPr>
        <a:xfrm>
          <a:off x="18421427" y="653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161815</xdr:rowOff>
    </xdr:from>
    <xdr:ext cx="469744" cy="259045"/>
    <xdr:sp macro="" textlink="">
      <xdr:nvSpPr>
        <xdr:cNvPr id="599" name="n_1mainValue【認定こども園・幼稚園・保育所】&#10;一人当たり面積"/>
        <xdr:cNvSpPr txBox="1"/>
      </xdr:nvSpPr>
      <xdr:spPr>
        <a:xfrm>
          <a:off x="21075727" y="599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47515</xdr:rowOff>
    </xdr:from>
    <xdr:ext cx="469744" cy="259045"/>
    <xdr:sp macro="" textlink="">
      <xdr:nvSpPr>
        <xdr:cNvPr id="600" name="n_2mainValue【認定こども園・幼稚園・保育所】&#10;一人当たり面積"/>
        <xdr:cNvSpPr txBox="1"/>
      </xdr:nvSpPr>
      <xdr:spPr>
        <a:xfrm>
          <a:off x="20199427" y="587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129811</xdr:rowOff>
    </xdr:from>
    <xdr:ext cx="469744" cy="259045"/>
    <xdr:sp macro="" textlink="">
      <xdr:nvSpPr>
        <xdr:cNvPr id="601" name="n_3mainValue【認定こども園・幼稚園・保育所】&#10;一人当たり面積"/>
        <xdr:cNvSpPr txBox="1"/>
      </xdr:nvSpPr>
      <xdr:spPr>
        <a:xfrm>
          <a:off x="19310427" y="5959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111523</xdr:rowOff>
    </xdr:from>
    <xdr:ext cx="469744" cy="259045"/>
    <xdr:sp macro="" textlink="">
      <xdr:nvSpPr>
        <xdr:cNvPr id="602" name="n_4mainValue【認定こども園・幼稚園・保育所】&#10;一人当たり面積"/>
        <xdr:cNvSpPr txBox="1"/>
      </xdr:nvSpPr>
      <xdr:spPr>
        <a:xfrm>
          <a:off x="18421427" y="594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4" name="直線コネクタ 613"/>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5" name="テキスト ボックス 614"/>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6" name="直線コネクタ 615"/>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7" name="テキスト ボックス 616"/>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8" name="直線コネクタ 617"/>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9" name="テキスト ボックス 618"/>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0" name="直線コネクタ 619"/>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1" name="テキスト ボックス 620"/>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2" name="直線コネクタ 621"/>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3" name="テキスト ボックス 622"/>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4" name="直線コネクタ 623"/>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5" name="テキスト ボックス 624"/>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7" name="テキスト ボックス 626"/>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58783</xdr:rowOff>
    </xdr:from>
    <xdr:to>
      <xdr:col>85</xdr:col>
      <xdr:colOff>126364</xdr:colOff>
      <xdr:row>64</xdr:row>
      <xdr:rowOff>156754</xdr:rowOff>
    </xdr:to>
    <xdr:cxnSp macro="">
      <xdr:nvCxnSpPr>
        <xdr:cNvPr id="629" name="直線コネクタ 628"/>
        <xdr:cNvCxnSpPr/>
      </xdr:nvCxnSpPr>
      <xdr:spPr>
        <a:xfrm flipV="1">
          <a:off x="16318864" y="9659983"/>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160581</xdr:rowOff>
    </xdr:from>
    <xdr:ext cx="405111" cy="259045"/>
    <xdr:sp macro="" textlink="">
      <xdr:nvSpPr>
        <xdr:cNvPr id="630" name="【学校施設】&#10;有形固定資産減価償却率最小値テキスト"/>
        <xdr:cNvSpPr txBox="1"/>
      </xdr:nvSpPr>
      <xdr:spPr>
        <a:xfrm>
          <a:off x="16357600" y="1113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156754</xdr:rowOff>
    </xdr:from>
    <xdr:to>
      <xdr:col>86</xdr:col>
      <xdr:colOff>25400</xdr:colOff>
      <xdr:row>64</xdr:row>
      <xdr:rowOff>156754</xdr:rowOff>
    </xdr:to>
    <xdr:cxnSp macro="">
      <xdr:nvCxnSpPr>
        <xdr:cNvPr id="631" name="直線コネクタ 630"/>
        <xdr:cNvCxnSpPr/>
      </xdr:nvCxnSpPr>
      <xdr:spPr>
        <a:xfrm>
          <a:off x="16230600" y="1112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5460</xdr:rowOff>
    </xdr:from>
    <xdr:ext cx="405111" cy="259045"/>
    <xdr:sp macro="" textlink="">
      <xdr:nvSpPr>
        <xdr:cNvPr id="632" name="【学校施設】&#10;有形固定資産減価償却率最大値テキスト"/>
        <xdr:cNvSpPr txBox="1"/>
      </xdr:nvSpPr>
      <xdr:spPr>
        <a:xfrm>
          <a:off x="16357600" y="943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58783</xdr:rowOff>
    </xdr:from>
    <xdr:to>
      <xdr:col>86</xdr:col>
      <xdr:colOff>25400</xdr:colOff>
      <xdr:row>56</xdr:row>
      <xdr:rowOff>58783</xdr:rowOff>
    </xdr:to>
    <xdr:cxnSp macro="">
      <xdr:nvCxnSpPr>
        <xdr:cNvPr id="633" name="直線コネクタ 632"/>
        <xdr:cNvCxnSpPr/>
      </xdr:nvCxnSpPr>
      <xdr:spPr>
        <a:xfrm>
          <a:off x="16230600" y="965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634" name="【学校施設】&#10;有形固定資産減価償却率平均値テキスト"/>
        <xdr:cNvSpPr txBox="1"/>
      </xdr:nvSpPr>
      <xdr:spPr>
        <a:xfrm>
          <a:off x="163576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635" name="フローチャート: 判断 634"/>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636" name="フローチャート: 判断 635"/>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84727</xdr:rowOff>
    </xdr:from>
    <xdr:to>
      <xdr:col>76</xdr:col>
      <xdr:colOff>165100</xdr:colOff>
      <xdr:row>60</xdr:row>
      <xdr:rowOff>14877</xdr:rowOff>
    </xdr:to>
    <xdr:sp macro="" textlink="">
      <xdr:nvSpPr>
        <xdr:cNvPr id="637" name="フローチャート: 判断 636"/>
        <xdr:cNvSpPr/>
      </xdr:nvSpPr>
      <xdr:spPr>
        <a:xfrm>
          <a:off x="14541500" y="1020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65133</xdr:rowOff>
    </xdr:from>
    <xdr:to>
      <xdr:col>72</xdr:col>
      <xdr:colOff>38100</xdr:colOff>
      <xdr:row>59</xdr:row>
      <xdr:rowOff>166733</xdr:rowOff>
    </xdr:to>
    <xdr:sp macro="" textlink="">
      <xdr:nvSpPr>
        <xdr:cNvPr id="638" name="フローチャート: 判断 637"/>
        <xdr:cNvSpPr/>
      </xdr:nvSpPr>
      <xdr:spPr>
        <a:xfrm>
          <a:off x="136525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639" name="フローチャート: 判断 638"/>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45" name="楕円 644"/>
        <xdr:cNvSpPr/>
      </xdr:nvSpPr>
      <xdr:spPr>
        <a:xfrm>
          <a:off x="162687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146793</xdr:rowOff>
    </xdr:from>
    <xdr:ext cx="405111" cy="259045"/>
    <xdr:sp macro="" textlink="">
      <xdr:nvSpPr>
        <xdr:cNvPr id="646" name="【学校施設】&#10;有形固定資産減価償却率該当値テキスト"/>
        <xdr:cNvSpPr txBox="1"/>
      </xdr:nvSpPr>
      <xdr:spPr>
        <a:xfrm>
          <a:off x="16357600" y="1009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16147</xdr:rowOff>
    </xdr:from>
    <xdr:to>
      <xdr:col>81</xdr:col>
      <xdr:colOff>101600</xdr:colOff>
      <xdr:row>59</xdr:row>
      <xdr:rowOff>117747</xdr:rowOff>
    </xdr:to>
    <xdr:sp macro="" textlink="">
      <xdr:nvSpPr>
        <xdr:cNvPr id="647" name="楕円 646"/>
        <xdr:cNvSpPr/>
      </xdr:nvSpPr>
      <xdr:spPr>
        <a:xfrm>
          <a:off x="15430500" y="1013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66947</xdr:rowOff>
    </xdr:from>
    <xdr:to>
      <xdr:col>85</xdr:col>
      <xdr:colOff>127000</xdr:colOff>
      <xdr:row>60</xdr:row>
      <xdr:rowOff>3266</xdr:rowOff>
    </xdr:to>
    <xdr:cxnSp macro="">
      <xdr:nvCxnSpPr>
        <xdr:cNvPr id="648" name="直線コネクタ 647"/>
        <xdr:cNvCxnSpPr/>
      </xdr:nvCxnSpPr>
      <xdr:spPr>
        <a:xfrm>
          <a:off x="15481300" y="10182497"/>
          <a:ext cx="8382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122283</xdr:rowOff>
    </xdr:from>
    <xdr:to>
      <xdr:col>76</xdr:col>
      <xdr:colOff>165100</xdr:colOff>
      <xdr:row>59</xdr:row>
      <xdr:rowOff>52433</xdr:rowOff>
    </xdr:to>
    <xdr:sp macro="" textlink="">
      <xdr:nvSpPr>
        <xdr:cNvPr id="649" name="楕円 648"/>
        <xdr:cNvSpPr/>
      </xdr:nvSpPr>
      <xdr:spPr>
        <a:xfrm>
          <a:off x="14541500" y="1006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1633</xdr:rowOff>
    </xdr:from>
    <xdr:to>
      <xdr:col>81</xdr:col>
      <xdr:colOff>50800</xdr:colOff>
      <xdr:row>59</xdr:row>
      <xdr:rowOff>66947</xdr:rowOff>
    </xdr:to>
    <xdr:cxnSp macro="">
      <xdr:nvCxnSpPr>
        <xdr:cNvPr id="650" name="直線コネクタ 649"/>
        <xdr:cNvCxnSpPr/>
      </xdr:nvCxnSpPr>
      <xdr:spPr>
        <a:xfrm>
          <a:off x="14592300" y="1011718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148409</xdr:rowOff>
    </xdr:from>
    <xdr:to>
      <xdr:col>72</xdr:col>
      <xdr:colOff>38100</xdr:colOff>
      <xdr:row>59</xdr:row>
      <xdr:rowOff>78559</xdr:rowOff>
    </xdr:to>
    <xdr:sp macro="" textlink="">
      <xdr:nvSpPr>
        <xdr:cNvPr id="651" name="楕円 650"/>
        <xdr:cNvSpPr/>
      </xdr:nvSpPr>
      <xdr:spPr>
        <a:xfrm>
          <a:off x="13652500" y="1009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1633</xdr:rowOff>
    </xdr:from>
    <xdr:to>
      <xdr:col>76</xdr:col>
      <xdr:colOff>114300</xdr:colOff>
      <xdr:row>59</xdr:row>
      <xdr:rowOff>27759</xdr:rowOff>
    </xdr:to>
    <xdr:cxnSp macro="">
      <xdr:nvCxnSpPr>
        <xdr:cNvPr id="652" name="直線コネクタ 651"/>
        <xdr:cNvCxnSpPr/>
      </xdr:nvCxnSpPr>
      <xdr:spPr>
        <a:xfrm flipV="1">
          <a:off x="13703300" y="1011718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70031</xdr:rowOff>
    </xdr:from>
    <xdr:to>
      <xdr:col>67</xdr:col>
      <xdr:colOff>101600</xdr:colOff>
      <xdr:row>61</xdr:row>
      <xdr:rowOff>181</xdr:rowOff>
    </xdr:to>
    <xdr:sp macro="" textlink="">
      <xdr:nvSpPr>
        <xdr:cNvPr id="653" name="楕円 652"/>
        <xdr:cNvSpPr/>
      </xdr:nvSpPr>
      <xdr:spPr>
        <a:xfrm>
          <a:off x="12763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27759</xdr:rowOff>
    </xdr:from>
    <xdr:to>
      <xdr:col>71</xdr:col>
      <xdr:colOff>177800</xdr:colOff>
      <xdr:row>60</xdr:row>
      <xdr:rowOff>120831</xdr:rowOff>
    </xdr:to>
    <xdr:cxnSp macro="">
      <xdr:nvCxnSpPr>
        <xdr:cNvPr id="654" name="直線コネクタ 653"/>
        <xdr:cNvCxnSpPr/>
      </xdr:nvCxnSpPr>
      <xdr:spPr>
        <a:xfrm flipV="1">
          <a:off x="12814300" y="10143309"/>
          <a:ext cx="889000" cy="26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655" name="n_1aveValue【学校施設】&#10;有形固定資産減価償却率"/>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6004</xdr:rowOff>
    </xdr:from>
    <xdr:ext cx="405111" cy="259045"/>
    <xdr:sp macro="" textlink="">
      <xdr:nvSpPr>
        <xdr:cNvPr id="656" name="n_2aveValue【学校施設】&#10;有形固定資産減価償却率"/>
        <xdr:cNvSpPr txBox="1"/>
      </xdr:nvSpPr>
      <xdr:spPr>
        <a:xfrm>
          <a:off x="14389744" y="1029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157860</xdr:rowOff>
    </xdr:from>
    <xdr:ext cx="405111" cy="259045"/>
    <xdr:sp macro="" textlink="">
      <xdr:nvSpPr>
        <xdr:cNvPr id="657" name="n_3aveValue【学校施設】&#10;有形固定資産減価償却率"/>
        <xdr:cNvSpPr txBox="1"/>
      </xdr:nvSpPr>
      <xdr:spPr>
        <a:xfrm>
          <a:off x="13500744" y="1027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658" name="n_4aveValue【学校施設】&#10;有形固定資産減価償却率"/>
        <xdr:cNvSpPr txBox="1"/>
      </xdr:nvSpPr>
      <xdr:spPr>
        <a:xfrm>
          <a:off x="12611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134274</xdr:rowOff>
    </xdr:from>
    <xdr:ext cx="405111" cy="259045"/>
    <xdr:sp macro="" textlink="">
      <xdr:nvSpPr>
        <xdr:cNvPr id="659" name="n_1mainValue【学校施設】&#10;有形固定資産減価償却率"/>
        <xdr:cNvSpPr txBox="1"/>
      </xdr:nvSpPr>
      <xdr:spPr>
        <a:xfrm>
          <a:off x="15266044" y="99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68960</xdr:rowOff>
    </xdr:from>
    <xdr:ext cx="405111" cy="259045"/>
    <xdr:sp macro="" textlink="">
      <xdr:nvSpPr>
        <xdr:cNvPr id="660" name="n_2mainValue【学校施設】&#10;有形固定資産減価償却率"/>
        <xdr:cNvSpPr txBox="1"/>
      </xdr:nvSpPr>
      <xdr:spPr>
        <a:xfrm>
          <a:off x="14389744" y="984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95086</xdr:rowOff>
    </xdr:from>
    <xdr:ext cx="405111" cy="259045"/>
    <xdr:sp macro="" textlink="">
      <xdr:nvSpPr>
        <xdr:cNvPr id="661" name="n_3mainValue【学校施設】&#10;有形固定資産減価償却率"/>
        <xdr:cNvSpPr txBox="1"/>
      </xdr:nvSpPr>
      <xdr:spPr>
        <a:xfrm>
          <a:off x="13500744" y="986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162758</xdr:rowOff>
    </xdr:from>
    <xdr:ext cx="405111" cy="259045"/>
    <xdr:sp macro="" textlink="">
      <xdr:nvSpPr>
        <xdr:cNvPr id="662" name="n_4mainValue【学校施設】&#10;有形固定資産減価償却率"/>
        <xdr:cNvSpPr txBox="1"/>
      </xdr:nvSpPr>
      <xdr:spPr>
        <a:xfrm>
          <a:off x="12611744" y="1044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3" name="直線コネクタ 672"/>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4" name="テキスト ボックス 673"/>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5" name="直線コネクタ 674"/>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6" name="テキスト ボックス 675"/>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7" name="直線コネクタ 676"/>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8" name="テキスト ボックス 677"/>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9" name="直線コネクタ 678"/>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680" name="テキスト ボックス 679"/>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1" name="直線コネクタ 680"/>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682" name="テキスト ボックス 681"/>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3" name="直線コネクタ 68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4" name="テキスト ボックス 683"/>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22251</xdr:rowOff>
    </xdr:from>
    <xdr:to>
      <xdr:col>116</xdr:col>
      <xdr:colOff>62864</xdr:colOff>
      <xdr:row>63</xdr:row>
      <xdr:rowOff>163906</xdr:rowOff>
    </xdr:to>
    <xdr:cxnSp macro="">
      <xdr:nvCxnSpPr>
        <xdr:cNvPr id="686" name="直線コネクタ 685"/>
        <xdr:cNvCxnSpPr/>
      </xdr:nvCxnSpPr>
      <xdr:spPr>
        <a:xfrm flipV="1">
          <a:off x="22160864" y="9452001"/>
          <a:ext cx="0" cy="1513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4030</xdr:rowOff>
    </xdr:from>
    <xdr:ext cx="469744" cy="259045"/>
    <xdr:sp macro="" textlink="">
      <xdr:nvSpPr>
        <xdr:cNvPr id="687" name="【学校施設】&#10;一人当たり面積最小値テキスト"/>
        <xdr:cNvSpPr txBox="1"/>
      </xdr:nvSpPr>
      <xdr:spPr>
        <a:xfrm>
          <a:off x="22199600" y="1097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163906</xdr:rowOff>
    </xdr:from>
    <xdr:to>
      <xdr:col>116</xdr:col>
      <xdr:colOff>152400</xdr:colOff>
      <xdr:row>63</xdr:row>
      <xdr:rowOff>163906</xdr:rowOff>
    </xdr:to>
    <xdr:cxnSp macro="">
      <xdr:nvCxnSpPr>
        <xdr:cNvPr id="688" name="直線コネクタ 687"/>
        <xdr:cNvCxnSpPr/>
      </xdr:nvCxnSpPr>
      <xdr:spPr>
        <a:xfrm>
          <a:off x="22072600" y="10965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140378</xdr:rowOff>
    </xdr:from>
    <xdr:ext cx="534377" cy="259045"/>
    <xdr:sp macro="" textlink="">
      <xdr:nvSpPr>
        <xdr:cNvPr id="689" name="【学校施設】&#10;一人当たり面積最大値テキスト"/>
        <xdr:cNvSpPr txBox="1"/>
      </xdr:nvSpPr>
      <xdr:spPr>
        <a:xfrm>
          <a:off x="22199600" y="922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22251</xdr:rowOff>
    </xdr:from>
    <xdr:to>
      <xdr:col>116</xdr:col>
      <xdr:colOff>152400</xdr:colOff>
      <xdr:row>55</xdr:row>
      <xdr:rowOff>22251</xdr:rowOff>
    </xdr:to>
    <xdr:cxnSp macro="">
      <xdr:nvCxnSpPr>
        <xdr:cNvPr id="690" name="直線コネクタ 689"/>
        <xdr:cNvCxnSpPr/>
      </xdr:nvCxnSpPr>
      <xdr:spPr>
        <a:xfrm>
          <a:off x="22072600" y="945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48480</xdr:rowOff>
    </xdr:from>
    <xdr:ext cx="469744" cy="259045"/>
    <xdr:sp macro="" textlink="">
      <xdr:nvSpPr>
        <xdr:cNvPr id="691" name="【学校施設】&#10;一人当たり面積平均値テキスト"/>
        <xdr:cNvSpPr txBox="1"/>
      </xdr:nvSpPr>
      <xdr:spPr>
        <a:xfrm>
          <a:off x="22199600" y="108498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70053</xdr:rowOff>
    </xdr:from>
    <xdr:to>
      <xdr:col>116</xdr:col>
      <xdr:colOff>114300</xdr:colOff>
      <xdr:row>64</xdr:row>
      <xdr:rowOff>203</xdr:rowOff>
    </xdr:to>
    <xdr:sp macro="" textlink="">
      <xdr:nvSpPr>
        <xdr:cNvPr id="692" name="フローチャート: 判断 691"/>
        <xdr:cNvSpPr/>
      </xdr:nvSpPr>
      <xdr:spPr>
        <a:xfrm>
          <a:off x="22110700" y="10871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70434</xdr:rowOff>
    </xdr:from>
    <xdr:to>
      <xdr:col>112</xdr:col>
      <xdr:colOff>38100</xdr:colOff>
      <xdr:row>64</xdr:row>
      <xdr:rowOff>584</xdr:rowOff>
    </xdr:to>
    <xdr:sp macro="" textlink="">
      <xdr:nvSpPr>
        <xdr:cNvPr id="693" name="フローチャート: 判断 692"/>
        <xdr:cNvSpPr/>
      </xdr:nvSpPr>
      <xdr:spPr>
        <a:xfrm>
          <a:off x="21272500" y="1087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73787</xdr:rowOff>
    </xdr:from>
    <xdr:to>
      <xdr:col>107</xdr:col>
      <xdr:colOff>101600</xdr:colOff>
      <xdr:row>64</xdr:row>
      <xdr:rowOff>3937</xdr:rowOff>
    </xdr:to>
    <xdr:sp macro="" textlink="">
      <xdr:nvSpPr>
        <xdr:cNvPr id="694" name="フローチャート: 判断 693"/>
        <xdr:cNvSpPr/>
      </xdr:nvSpPr>
      <xdr:spPr>
        <a:xfrm>
          <a:off x="20383500" y="10875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75464</xdr:rowOff>
    </xdr:from>
    <xdr:to>
      <xdr:col>102</xdr:col>
      <xdr:colOff>165100</xdr:colOff>
      <xdr:row>64</xdr:row>
      <xdr:rowOff>5614</xdr:rowOff>
    </xdr:to>
    <xdr:sp macro="" textlink="">
      <xdr:nvSpPr>
        <xdr:cNvPr id="695" name="フローチャート: 判断 694"/>
        <xdr:cNvSpPr/>
      </xdr:nvSpPr>
      <xdr:spPr>
        <a:xfrm>
          <a:off x="19494500" y="108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77750</xdr:rowOff>
    </xdr:from>
    <xdr:to>
      <xdr:col>98</xdr:col>
      <xdr:colOff>38100</xdr:colOff>
      <xdr:row>64</xdr:row>
      <xdr:rowOff>7900</xdr:rowOff>
    </xdr:to>
    <xdr:sp macro="" textlink="">
      <xdr:nvSpPr>
        <xdr:cNvPr id="696" name="フローチャート: 判断 695"/>
        <xdr:cNvSpPr/>
      </xdr:nvSpPr>
      <xdr:spPr>
        <a:xfrm>
          <a:off x="18605500" y="108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7" name="テキスト ボックス 69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8" name="テキスト ボックス 69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9" name="テキスト ボックス 69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0" name="テキスト ボックス 69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1" name="テキスト ボックス 70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52984</xdr:rowOff>
    </xdr:from>
    <xdr:to>
      <xdr:col>116</xdr:col>
      <xdr:colOff>114300</xdr:colOff>
      <xdr:row>63</xdr:row>
      <xdr:rowOff>154584</xdr:rowOff>
    </xdr:to>
    <xdr:sp macro="" textlink="">
      <xdr:nvSpPr>
        <xdr:cNvPr id="702" name="楕円 701"/>
        <xdr:cNvSpPr/>
      </xdr:nvSpPr>
      <xdr:spPr>
        <a:xfrm>
          <a:off x="22110700" y="1085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12361</xdr:rowOff>
    </xdr:from>
    <xdr:ext cx="469744" cy="259045"/>
    <xdr:sp macro="" textlink="">
      <xdr:nvSpPr>
        <xdr:cNvPr id="703" name="【学校施設】&#10;一人当たり面積該当値テキスト"/>
        <xdr:cNvSpPr txBox="1"/>
      </xdr:nvSpPr>
      <xdr:spPr>
        <a:xfrm>
          <a:off x="22199600" y="10642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54280</xdr:rowOff>
    </xdr:from>
    <xdr:to>
      <xdr:col>112</xdr:col>
      <xdr:colOff>38100</xdr:colOff>
      <xdr:row>63</xdr:row>
      <xdr:rowOff>155880</xdr:rowOff>
    </xdr:to>
    <xdr:sp macro="" textlink="">
      <xdr:nvSpPr>
        <xdr:cNvPr id="704" name="楕円 703"/>
        <xdr:cNvSpPr/>
      </xdr:nvSpPr>
      <xdr:spPr>
        <a:xfrm>
          <a:off x="21272500" y="1085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103784</xdr:rowOff>
    </xdr:from>
    <xdr:to>
      <xdr:col>116</xdr:col>
      <xdr:colOff>63500</xdr:colOff>
      <xdr:row>63</xdr:row>
      <xdr:rowOff>105080</xdr:rowOff>
    </xdr:to>
    <xdr:cxnSp macro="">
      <xdr:nvCxnSpPr>
        <xdr:cNvPr id="705" name="直線コネクタ 704"/>
        <xdr:cNvCxnSpPr/>
      </xdr:nvCxnSpPr>
      <xdr:spPr>
        <a:xfrm flipV="1">
          <a:off x="21323300" y="10905134"/>
          <a:ext cx="8382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61595</xdr:rowOff>
    </xdr:from>
    <xdr:to>
      <xdr:col>107</xdr:col>
      <xdr:colOff>101600</xdr:colOff>
      <xdr:row>63</xdr:row>
      <xdr:rowOff>163195</xdr:rowOff>
    </xdr:to>
    <xdr:sp macro="" textlink="">
      <xdr:nvSpPr>
        <xdr:cNvPr id="706" name="楕円 705"/>
        <xdr:cNvSpPr/>
      </xdr:nvSpPr>
      <xdr:spPr>
        <a:xfrm>
          <a:off x="20383500" y="1086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105080</xdr:rowOff>
    </xdr:from>
    <xdr:to>
      <xdr:col>111</xdr:col>
      <xdr:colOff>177800</xdr:colOff>
      <xdr:row>63</xdr:row>
      <xdr:rowOff>112395</xdr:rowOff>
    </xdr:to>
    <xdr:cxnSp macro="">
      <xdr:nvCxnSpPr>
        <xdr:cNvPr id="707" name="直線コネクタ 706"/>
        <xdr:cNvCxnSpPr/>
      </xdr:nvCxnSpPr>
      <xdr:spPr>
        <a:xfrm flipV="1">
          <a:off x="20434300" y="10906430"/>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66319</xdr:rowOff>
    </xdr:from>
    <xdr:to>
      <xdr:col>102</xdr:col>
      <xdr:colOff>165100</xdr:colOff>
      <xdr:row>63</xdr:row>
      <xdr:rowOff>167919</xdr:rowOff>
    </xdr:to>
    <xdr:sp macro="" textlink="">
      <xdr:nvSpPr>
        <xdr:cNvPr id="708" name="楕円 707"/>
        <xdr:cNvSpPr/>
      </xdr:nvSpPr>
      <xdr:spPr>
        <a:xfrm>
          <a:off x="19494500" y="1086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112395</xdr:rowOff>
    </xdr:from>
    <xdr:to>
      <xdr:col>107</xdr:col>
      <xdr:colOff>50800</xdr:colOff>
      <xdr:row>63</xdr:row>
      <xdr:rowOff>117119</xdr:rowOff>
    </xdr:to>
    <xdr:cxnSp macro="">
      <xdr:nvCxnSpPr>
        <xdr:cNvPr id="709" name="直線コネクタ 708"/>
        <xdr:cNvCxnSpPr/>
      </xdr:nvCxnSpPr>
      <xdr:spPr>
        <a:xfrm flipV="1">
          <a:off x="19545300" y="10913745"/>
          <a:ext cx="889000" cy="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67996</xdr:rowOff>
    </xdr:from>
    <xdr:to>
      <xdr:col>98</xdr:col>
      <xdr:colOff>38100</xdr:colOff>
      <xdr:row>63</xdr:row>
      <xdr:rowOff>169596</xdr:rowOff>
    </xdr:to>
    <xdr:sp macro="" textlink="">
      <xdr:nvSpPr>
        <xdr:cNvPr id="710" name="楕円 709"/>
        <xdr:cNvSpPr/>
      </xdr:nvSpPr>
      <xdr:spPr>
        <a:xfrm>
          <a:off x="18605500" y="1086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117119</xdr:rowOff>
    </xdr:from>
    <xdr:to>
      <xdr:col>102</xdr:col>
      <xdr:colOff>114300</xdr:colOff>
      <xdr:row>63</xdr:row>
      <xdr:rowOff>118796</xdr:rowOff>
    </xdr:to>
    <xdr:cxnSp macro="">
      <xdr:nvCxnSpPr>
        <xdr:cNvPr id="711" name="直線コネクタ 710"/>
        <xdr:cNvCxnSpPr/>
      </xdr:nvCxnSpPr>
      <xdr:spPr>
        <a:xfrm flipV="1">
          <a:off x="18656300" y="10918469"/>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163161</xdr:rowOff>
    </xdr:from>
    <xdr:ext cx="469744" cy="259045"/>
    <xdr:sp macro="" textlink="">
      <xdr:nvSpPr>
        <xdr:cNvPr id="712" name="n_1aveValue【学校施設】&#10;一人当たり面積"/>
        <xdr:cNvSpPr txBox="1"/>
      </xdr:nvSpPr>
      <xdr:spPr>
        <a:xfrm>
          <a:off x="21075727" y="10964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166514</xdr:rowOff>
    </xdr:from>
    <xdr:ext cx="469744" cy="259045"/>
    <xdr:sp macro="" textlink="">
      <xdr:nvSpPr>
        <xdr:cNvPr id="713" name="n_2aveValue【学校施設】&#10;一人当たり面積"/>
        <xdr:cNvSpPr txBox="1"/>
      </xdr:nvSpPr>
      <xdr:spPr>
        <a:xfrm>
          <a:off x="20199427" y="109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168191</xdr:rowOff>
    </xdr:from>
    <xdr:ext cx="469744" cy="259045"/>
    <xdr:sp macro="" textlink="">
      <xdr:nvSpPr>
        <xdr:cNvPr id="714" name="n_3aveValue【学校施設】&#10;一人当たり面積"/>
        <xdr:cNvSpPr txBox="1"/>
      </xdr:nvSpPr>
      <xdr:spPr>
        <a:xfrm>
          <a:off x="19310427" y="109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170477</xdr:rowOff>
    </xdr:from>
    <xdr:ext cx="469744" cy="259045"/>
    <xdr:sp macro="" textlink="">
      <xdr:nvSpPr>
        <xdr:cNvPr id="715" name="n_4aveValue【学校施設】&#10;一人当たり面積"/>
        <xdr:cNvSpPr txBox="1"/>
      </xdr:nvSpPr>
      <xdr:spPr>
        <a:xfrm>
          <a:off x="18421427" y="109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957</xdr:rowOff>
    </xdr:from>
    <xdr:ext cx="469744" cy="259045"/>
    <xdr:sp macro="" textlink="">
      <xdr:nvSpPr>
        <xdr:cNvPr id="716" name="n_1mainValue【学校施設】&#10;一人当たり面積"/>
        <xdr:cNvSpPr txBox="1"/>
      </xdr:nvSpPr>
      <xdr:spPr>
        <a:xfrm>
          <a:off x="21075727" y="106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8272</xdr:rowOff>
    </xdr:from>
    <xdr:ext cx="469744" cy="259045"/>
    <xdr:sp macro="" textlink="">
      <xdr:nvSpPr>
        <xdr:cNvPr id="717" name="n_2mainValue【学校施設】&#10;一人当たり面積"/>
        <xdr:cNvSpPr txBox="1"/>
      </xdr:nvSpPr>
      <xdr:spPr>
        <a:xfrm>
          <a:off x="20199427" y="10638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12996</xdr:rowOff>
    </xdr:from>
    <xdr:ext cx="469744" cy="259045"/>
    <xdr:sp macro="" textlink="">
      <xdr:nvSpPr>
        <xdr:cNvPr id="718" name="n_3mainValue【学校施設】&#10;一人当たり面積"/>
        <xdr:cNvSpPr txBox="1"/>
      </xdr:nvSpPr>
      <xdr:spPr>
        <a:xfrm>
          <a:off x="19310427" y="1064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14673</xdr:rowOff>
    </xdr:from>
    <xdr:ext cx="469744" cy="259045"/>
    <xdr:sp macro="" textlink="">
      <xdr:nvSpPr>
        <xdr:cNvPr id="719" name="n_4mainValue【学校施設】&#10;一人当たり面積"/>
        <xdr:cNvSpPr txBox="1"/>
      </xdr:nvSpPr>
      <xdr:spPr>
        <a:xfrm>
          <a:off x="18421427" y="1064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0" name="正方形/長方形 71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1" name="正方形/長方形 72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2" name="正方形/長方形 72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3" name="正方形/長方形 72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4" name="正方形/長方形 72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5" name="正方形/長方形 72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6" name="正方形/長方形 72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7" name="正方形/長方形 72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8" name="テキスト ボックス 72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9" name="直線コネクタ 72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0" name="テキスト ボックス 729"/>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1" name="直線コネクタ 73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2" name="テキスト ボックス 731"/>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3" name="直線コネクタ 73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4" name="テキスト ボックス 73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5" name="直線コネクタ 73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6" name="テキスト ボックス 73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7" name="直線コネクタ 73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8" name="テキスト ボックス 73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9" name="直線コネクタ 73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0" name="テキスト ボックス 739"/>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2" name="テキスト ボックス 741"/>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87630</xdr:rowOff>
    </xdr:from>
    <xdr:to>
      <xdr:col>85</xdr:col>
      <xdr:colOff>126364</xdr:colOff>
      <xdr:row>86</xdr:row>
      <xdr:rowOff>114300</xdr:rowOff>
    </xdr:to>
    <xdr:cxnSp macro="">
      <xdr:nvCxnSpPr>
        <xdr:cNvPr id="744" name="直線コネクタ 743"/>
        <xdr:cNvCxnSpPr/>
      </xdr:nvCxnSpPr>
      <xdr:spPr>
        <a:xfrm flipV="1">
          <a:off x="16318864" y="1346073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5"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6" name="直線コネクタ 745"/>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34307</xdr:rowOff>
    </xdr:from>
    <xdr:ext cx="405111" cy="259045"/>
    <xdr:sp macro="" textlink="">
      <xdr:nvSpPr>
        <xdr:cNvPr id="747" name="【児童館】&#10;有形固定資産減価償却率最大値テキスト"/>
        <xdr:cNvSpPr txBox="1"/>
      </xdr:nvSpPr>
      <xdr:spPr>
        <a:xfrm>
          <a:off x="16357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87630</xdr:rowOff>
    </xdr:from>
    <xdr:to>
      <xdr:col>86</xdr:col>
      <xdr:colOff>25400</xdr:colOff>
      <xdr:row>78</xdr:row>
      <xdr:rowOff>87630</xdr:rowOff>
    </xdr:to>
    <xdr:cxnSp macro="">
      <xdr:nvCxnSpPr>
        <xdr:cNvPr id="748" name="直線コネクタ 747"/>
        <xdr:cNvCxnSpPr/>
      </xdr:nvCxnSpPr>
      <xdr:spPr>
        <a:xfrm>
          <a:off x="16230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120666</xdr:rowOff>
    </xdr:from>
    <xdr:ext cx="405111" cy="259045"/>
    <xdr:sp macro="" textlink="">
      <xdr:nvSpPr>
        <xdr:cNvPr id="749" name="【児童館】&#10;有形固定資産減価償却率平均値テキスト"/>
        <xdr:cNvSpPr txBox="1"/>
      </xdr:nvSpPr>
      <xdr:spPr>
        <a:xfrm>
          <a:off x="16357600" y="14008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750" name="フローチャート: 判断 749"/>
        <xdr:cNvSpPr/>
      </xdr:nvSpPr>
      <xdr:spPr>
        <a:xfrm>
          <a:off x="16268700" y="1415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751" name="フローチャート: 判断 750"/>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46355</xdr:rowOff>
    </xdr:from>
    <xdr:to>
      <xdr:col>76</xdr:col>
      <xdr:colOff>165100</xdr:colOff>
      <xdr:row>82</xdr:row>
      <xdr:rowOff>147955</xdr:rowOff>
    </xdr:to>
    <xdr:sp macro="" textlink="">
      <xdr:nvSpPr>
        <xdr:cNvPr id="752" name="フローチャート: 判断 751"/>
        <xdr:cNvSpPr/>
      </xdr:nvSpPr>
      <xdr:spPr>
        <a:xfrm>
          <a:off x="14541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31114</xdr:rowOff>
    </xdr:from>
    <xdr:to>
      <xdr:col>72</xdr:col>
      <xdr:colOff>38100</xdr:colOff>
      <xdr:row>82</xdr:row>
      <xdr:rowOff>132714</xdr:rowOff>
    </xdr:to>
    <xdr:sp macro="" textlink="">
      <xdr:nvSpPr>
        <xdr:cNvPr id="753" name="フローチャート: 判断 752"/>
        <xdr:cNvSpPr/>
      </xdr:nvSpPr>
      <xdr:spPr>
        <a:xfrm>
          <a:off x="136525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6350</xdr:rowOff>
    </xdr:from>
    <xdr:to>
      <xdr:col>67</xdr:col>
      <xdr:colOff>101600</xdr:colOff>
      <xdr:row>82</xdr:row>
      <xdr:rowOff>107950</xdr:rowOff>
    </xdr:to>
    <xdr:sp macro="" textlink="">
      <xdr:nvSpPr>
        <xdr:cNvPr id="754" name="フローチャート: 判断 753"/>
        <xdr:cNvSpPr/>
      </xdr:nvSpPr>
      <xdr:spPr>
        <a:xfrm>
          <a:off x="127635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93980</xdr:rowOff>
    </xdr:from>
    <xdr:to>
      <xdr:col>85</xdr:col>
      <xdr:colOff>177800</xdr:colOff>
      <xdr:row>85</xdr:row>
      <xdr:rowOff>24130</xdr:rowOff>
    </xdr:to>
    <xdr:sp macro="" textlink="">
      <xdr:nvSpPr>
        <xdr:cNvPr id="760" name="楕円 759"/>
        <xdr:cNvSpPr/>
      </xdr:nvSpPr>
      <xdr:spPr>
        <a:xfrm>
          <a:off x="162687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72407</xdr:rowOff>
    </xdr:from>
    <xdr:ext cx="405111" cy="259045"/>
    <xdr:sp macro="" textlink="">
      <xdr:nvSpPr>
        <xdr:cNvPr id="761" name="【児童館】&#10;有形固定資産減価償却率該当値テキスト"/>
        <xdr:cNvSpPr txBox="1"/>
      </xdr:nvSpPr>
      <xdr:spPr>
        <a:xfrm>
          <a:off x="16357600" y="1447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52070</xdr:rowOff>
    </xdr:from>
    <xdr:to>
      <xdr:col>81</xdr:col>
      <xdr:colOff>101600</xdr:colOff>
      <xdr:row>84</xdr:row>
      <xdr:rowOff>153670</xdr:rowOff>
    </xdr:to>
    <xdr:sp macro="" textlink="">
      <xdr:nvSpPr>
        <xdr:cNvPr id="762" name="楕円 761"/>
        <xdr:cNvSpPr/>
      </xdr:nvSpPr>
      <xdr:spPr>
        <a:xfrm>
          <a:off x="15430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102870</xdr:rowOff>
    </xdr:from>
    <xdr:to>
      <xdr:col>85</xdr:col>
      <xdr:colOff>127000</xdr:colOff>
      <xdr:row>84</xdr:row>
      <xdr:rowOff>144780</xdr:rowOff>
    </xdr:to>
    <xdr:cxnSp macro="">
      <xdr:nvCxnSpPr>
        <xdr:cNvPr id="763" name="直線コネクタ 762"/>
        <xdr:cNvCxnSpPr/>
      </xdr:nvCxnSpPr>
      <xdr:spPr>
        <a:xfrm>
          <a:off x="15481300" y="145046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10161</xdr:rowOff>
    </xdr:from>
    <xdr:to>
      <xdr:col>76</xdr:col>
      <xdr:colOff>165100</xdr:colOff>
      <xdr:row>84</xdr:row>
      <xdr:rowOff>111761</xdr:rowOff>
    </xdr:to>
    <xdr:sp macro="" textlink="">
      <xdr:nvSpPr>
        <xdr:cNvPr id="764" name="楕円 763"/>
        <xdr:cNvSpPr/>
      </xdr:nvSpPr>
      <xdr:spPr>
        <a:xfrm>
          <a:off x="14541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60961</xdr:rowOff>
    </xdr:from>
    <xdr:to>
      <xdr:col>81</xdr:col>
      <xdr:colOff>50800</xdr:colOff>
      <xdr:row>84</xdr:row>
      <xdr:rowOff>102870</xdr:rowOff>
    </xdr:to>
    <xdr:cxnSp macro="">
      <xdr:nvCxnSpPr>
        <xdr:cNvPr id="765" name="直線コネクタ 764"/>
        <xdr:cNvCxnSpPr/>
      </xdr:nvCxnSpPr>
      <xdr:spPr>
        <a:xfrm>
          <a:off x="14592300" y="144627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139700</xdr:rowOff>
    </xdr:from>
    <xdr:to>
      <xdr:col>72</xdr:col>
      <xdr:colOff>38100</xdr:colOff>
      <xdr:row>84</xdr:row>
      <xdr:rowOff>69850</xdr:rowOff>
    </xdr:to>
    <xdr:sp macro="" textlink="">
      <xdr:nvSpPr>
        <xdr:cNvPr id="766" name="楕円 765"/>
        <xdr:cNvSpPr/>
      </xdr:nvSpPr>
      <xdr:spPr>
        <a:xfrm>
          <a:off x="13652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19050</xdr:rowOff>
    </xdr:from>
    <xdr:to>
      <xdr:col>76</xdr:col>
      <xdr:colOff>114300</xdr:colOff>
      <xdr:row>84</xdr:row>
      <xdr:rowOff>60961</xdr:rowOff>
    </xdr:to>
    <xdr:cxnSp macro="">
      <xdr:nvCxnSpPr>
        <xdr:cNvPr id="767" name="直線コネクタ 766"/>
        <xdr:cNvCxnSpPr/>
      </xdr:nvCxnSpPr>
      <xdr:spPr>
        <a:xfrm>
          <a:off x="13703300" y="144208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55880</xdr:rowOff>
    </xdr:from>
    <xdr:to>
      <xdr:col>67</xdr:col>
      <xdr:colOff>101600</xdr:colOff>
      <xdr:row>83</xdr:row>
      <xdr:rowOff>157480</xdr:rowOff>
    </xdr:to>
    <xdr:sp macro="" textlink="">
      <xdr:nvSpPr>
        <xdr:cNvPr id="768" name="楕円 767"/>
        <xdr:cNvSpPr/>
      </xdr:nvSpPr>
      <xdr:spPr>
        <a:xfrm>
          <a:off x="12763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106680</xdr:rowOff>
    </xdr:from>
    <xdr:to>
      <xdr:col>71</xdr:col>
      <xdr:colOff>177800</xdr:colOff>
      <xdr:row>84</xdr:row>
      <xdr:rowOff>19050</xdr:rowOff>
    </xdr:to>
    <xdr:cxnSp macro="">
      <xdr:nvCxnSpPr>
        <xdr:cNvPr id="769" name="直線コネクタ 768"/>
        <xdr:cNvCxnSpPr/>
      </xdr:nvCxnSpPr>
      <xdr:spPr>
        <a:xfrm>
          <a:off x="12814300" y="1433703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770" name="n_1aveValue【児童館】&#10;有形固定資産減価償却率"/>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164482</xdr:rowOff>
    </xdr:from>
    <xdr:ext cx="405111" cy="259045"/>
    <xdr:sp macro="" textlink="">
      <xdr:nvSpPr>
        <xdr:cNvPr id="771" name="n_2aveValue【児童館】&#10;有形固定資産減価償却率"/>
        <xdr:cNvSpPr txBox="1"/>
      </xdr:nvSpPr>
      <xdr:spPr>
        <a:xfrm>
          <a:off x="14389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149241</xdr:rowOff>
    </xdr:from>
    <xdr:ext cx="405111" cy="259045"/>
    <xdr:sp macro="" textlink="">
      <xdr:nvSpPr>
        <xdr:cNvPr id="772" name="n_3aveValue【児童館】&#10;有形固定資産減価償却率"/>
        <xdr:cNvSpPr txBox="1"/>
      </xdr:nvSpPr>
      <xdr:spPr>
        <a:xfrm>
          <a:off x="1350074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124477</xdr:rowOff>
    </xdr:from>
    <xdr:ext cx="405111" cy="259045"/>
    <xdr:sp macro="" textlink="">
      <xdr:nvSpPr>
        <xdr:cNvPr id="773" name="n_4aveValue【児童館】&#10;有形固定資産減価償却率"/>
        <xdr:cNvSpPr txBox="1"/>
      </xdr:nvSpPr>
      <xdr:spPr>
        <a:xfrm>
          <a:off x="12611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144797</xdr:rowOff>
    </xdr:from>
    <xdr:ext cx="405111" cy="259045"/>
    <xdr:sp macro="" textlink="">
      <xdr:nvSpPr>
        <xdr:cNvPr id="774" name="n_1mainValue【児童館】&#10;有形固定資産減価償却率"/>
        <xdr:cNvSpPr txBox="1"/>
      </xdr:nvSpPr>
      <xdr:spPr>
        <a:xfrm>
          <a:off x="152660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102888</xdr:rowOff>
    </xdr:from>
    <xdr:ext cx="405111" cy="259045"/>
    <xdr:sp macro="" textlink="">
      <xdr:nvSpPr>
        <xdr:cNvPr id="775" name="n_2mainValue【児童館】&#10;有形固定資産減価償却率"/>
        <xdr:cNvSpPr txBox="1"/>
      </xdr:nvSpPr>
      <xdr:spPr>
        <a:xfrm>
          <a:off x="14389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60977</xdr:rowOff>
    </xdr:from>
    <xdr:ext cx="405111" cy="259045"/>
    <xdr:sp macro="" textlink="">
      <xdr:nvSpPr>
        <xdr:cNvPr id="776" name="n_3mainValue【児童館】&#10;有形固定資産減価償却率"/>
        <xdr:cNvSpPr txBox="1"/>
      </xdr:nvSpPr>
      <xdr:spPr>
        <a:xfrm>
          <a:off x="13500744" y="1446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148607</xdr:rowOff>
    </xdr:from>
    <xdr:ext cx="405111" cy="259045"/>
    <xdr:sp macro="" textlink="">
      <xdr:nvSpPr>
        <xdr:cNvPr id="777" name="n_4mainValue【児童館】&#10;有形固定資産減価償却率"/>
        <xdr:cNvSpPr txBox="1"/>
      </xdr:nvSpPr>
      <xdr:spPr>
        <a:xfrm>
          <a:off x="126117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8" name="直線コネクタ 787"/>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9" name="テキスト ボックス 788"/>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0" name="直線コネクタ 789"/>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1" name="テキスト ボックス 790"/>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2" name="直線コネクタ 791"/>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3" name="テキスト ボックス 792"/>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4" name="直線コネクタ 793"/>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5" name="テキスト ボックス 794"/>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6" name="直線コネクタ 795"/>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7" name="テキスト ボックス 796"/>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38100</xdr:rowOff>
    </xdr:from>
    <xdr:to>
      <xdr:col>116</xdr:col>
      <xdr:colOff>62864</xdr:colOff>
      <xdr:row>86</xdr:row>
      <xdr:rowOff>95250</xdr:rowOff>
    </xdr:to>
    <xdr:cxnSp macro="">
      <xdr:nvCxnSpPr>
        <xdr:cNvPr id="801" name="直線コネクタ 800"/>
        <xdr:cNvCxnSpPr/>
      </xdr:nvCxnSpPr>
      <xdr:spPr>
        <a:xfrm flipV="1">
          <a:off x="22160864" y="1323975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02" name="【児童館】&#10;一人当たり面積最小値テキスト"/>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03" name="直線コネクタ 802"/>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156227</xdr:rowOff>
    </xdr:from>
    <xdr:ext cx="469744" cy="259045"/>
    <xdr:sp macro="" textlink="">
      <xdr:nvSpPr>
        <xdr:cNvPr id="804" name="【児童館】&#10;一人当たり面積最大値テキスト"/>
        <xdr:cNvSpPr txBox="1"/>
      </xdr:nvSpPr>
      <xdr:spPr>
        <a:xfrm>
          <a:off x="22199600" y="1301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38100</xdr:rowOff>
    </xdr:from>
    <xdr:to>
      <xdr:col>116</xdr:col>
      <xdr:colOff>152400</xdr:colOff>
      <xdr:row>77</xdr:row>
      <xdr:rowOff>38100</xdr:rowOff>
    </xdr:to>
    <xdr:cxnSp macro="">
      <xdr:nvCxnSpPr>
        <xdr:cNvPr id="805" name="直線コネクタ 804"/>
        <xdr:cNvCxnSpPr/>
      </xdr:nvCxnSpPr>
      <xdr:spPr>
        <a:xfrm>
          <a:off x="22072600" y="1323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124477</xdr:rowOff>
    </xdr:from>
    <xdr:ext cx="469744" cy="259045"/>
    <xdr:sp macro="" textlink="">
      <xdr:nvSpPr>
        <xdr:cNvPr id="806" name="【児童館】&#10;一人当たり面積平均値テキスト"/>
        <xdr:cNvSpPr txBox="1"/>
      </xdr:nvSpPr>
      <xdr:spPr>
        <a:xfrm>
          <a:off x="22199600" y="14183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101600</xdr:rowOff>
    </xdr:from>
    <xdr:to>
      <xdr:col>116</xdr:col>
      <xdr:colOff>114300</xdr:colOff>
      <xdr:row>84</xdr:row>
      <xdr:rowOff>31750</xdr:rowOff>
    </xdr:to>
    <xdr:sp macro="" textlink="">
      <xdr:nvSpPr>
        <xdr:cNvPr id="807" name="フローチャート: 判断 806"/>
        <xdr:cNvSpPr/>
      </xdr:nvSpPr>
      <xdr:spPr>
        <a:xfrm>
          <a:off x="221107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8" name="フローチャート: 判断 807"/>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09" name="フローチャート: 判断 808"/>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101600</xdr:rowOff>
    </xdr:from>
    <xdr:to>
      <xdr:col>102</xdr:col>
      <xdr:colOff>165100</xdr:colOff>
      <xdr:row>84</xdr:row>
      <xdr:rowOff>31750</xdr:rowOff>
    </xdr:to>
    <xdr:sp macro="" textlink="">
      <xdr:nvSpPr>
        <xdr:cNvPr id="810" name="フローチャート: 判断 809"/>
        <xdr:cNvSpPr/>
      </xdr:nvSpPr>
      <xdr:spPr>
        <a:xfrm>
          <a:off x="19494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11" name="フローチャート: 判断 810"/>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25400</xdr:rowOff>
    </xdr:from>
    <xdr:to>
      <xdr:col>116</xdr:col>
      <xdr:colOff>114300</xdr:colOff>
      <xdr:row>85</xdr:row>
      <xdr:rowOff>127000</xdr:rowOff>
    </xdr:to>
    <xdr:sp macro="" textlink="">
      <xdr:nvSpPr>
        <xdr:cNvPr id="817" name="楕円 816"/>
        <xdr:cNvSpPr/>
      </xdr:nvSpPr>
      <xdr:spPr>
        <a:xfrm>
          <a:off x="221107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3827</xdr:rowOff>
    </xdr:from>
    <xdr:ext cx="469744" cy="259045"/>
    <xdr:sp macro="" textlink="">
      <xdr:nvSpPr>
        <xdr:cNvPr id="818" name="【児童館】&#10;一人当たり面積該当値テキスト"/>
        <xdr:cNvSpPr txBox="1"/>
      </xdr:nvSpPr>
      <xdr:spPr>
        <a:xfrm>
          <a:off x="22199600"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25400</xdr:rowOff>
    </xdr:from>
    <xdr:to>
      <xdr:col>112</xdr:col>
      <xdr:colOff>38100</xdr:colOff>
      <xdr:row>85</xdr:row>
      <xdr:rowOff>127000</xdr:rowOff>
    </xdr:to>
    <xdr:sp macro="" textlink="">
      <xdr:nvSpPr>
        <xdr:cNvPr id="819" name="楕円 818"/>
        <xdr:cNvSpPr/>
      </xdr:nvSpPr>
      <xdr:spPr>
        <a:xfrm>
          <a:off x="21272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76200</xdr:rowOff>
    </xdr:from>
    <xdr:to>
      <xdr:col>116</xdr:col>
      <xdr:colOff>63500</xdr:colOff>
      <xdr:row>85</xdr:row>
      <xdr:rowOff>76200</xdr:rowOff>
    </xdr:to>
    <xdr:cxnSp macro="">
      <xdr:nvCxnSpPr>
        <xdr:cNvPr id="820" name="直線コネクタ 819"/>
        <xdr:cNvCxnSpPr/>
      </xdr:nvCxnSpPr>
      <xdr:spPr>
        <a:xfrm>
          <a:off x="21323300" y="14649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25400</xdr:rowOff>
    </xdr:from>
    <xdr:to>
      <xdr:col>107</xdr:col>
      <xdr:colOff>101600</xdr:colOff>
      <xdr:row>85</xdr:row>
      <xdr:rowOff>127000</xdr:rowOff>
    </xdr:to>
    <xdr:sp macro="" textlink="">
      <xdr:nvSpPr>
        <xdr:cNvPr id="821" name="楕円 820"/>
        <xdr:cNvSpPr/>
      </xdr:nvSpPr>
      <xdr:spPr>
        <a:xfrm>
          <a:off x="20383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76200</xdr:rowOff>
    </xdr:from>
    <xdr:to>
      <xdr:col>111</xdr:col>
      <xdr:colOff>177800</xdr:colOff>
      <xdr:row>85</xdr:row>
      <xdr:rowOff>76200</xdr:rowOff>
    </xdr:to>
    <xdr:cxnSp macro="">
      <xdr:nvCxnSpPr>
        <xdr:cNvPr id="822" name="直線コネクタ 821"/>
        <xdr:cNvCxnSpPr/>
      </xdr:nvCxnSpPr>
      <xdr:spPr>
        <a:xfrm>
          <a:off x="20434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25400</xdr:rowOff>
    </xdr:from>
    <xdr:to>
      <xdr:col>102</xdr:col>
      <xdr:colOff>165100</xdr:colOff>
      <xdr:row>85</xdr:row>
      <xdr:rowOff>127000</xdr:rowOff>
    </xdr:to>
    <xdr:sp macro="" textlink="">
      <xdr:nvSpPr>
        <xdr:cNvPr id="823" name="楕円 822"/>
        <xdr:cNvSpPr/>
      </xdr:nvSpPr>
      <xdr:spPr>
        <a:xfrm>
          <a:off x="19494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76200</xdr:rowOff>
    </xdr:from>
    <xdr:to>
      <xdr:col>107</xdr:col>
      <xdr:colOff>50800</xdr:colOff>
      <xdr:row>85</xdr:row>
      <xdr:rowOff>76200</xdr:rowOff>
    </xdr:to>
    <xdr:cxnSp macro="">
      <xdr:nvCxnSpPr>
        <xdr:cNvPr id="824" name="直線コネクタ 823"/>
        <xdr:cNvCxnSpPr/>
      </xdr:nvCxnSpPr>
      <xdr:spPr>
        <a:xfrm>
          <a:off x="19545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25400</xdr:rowOff>
    </xdr:from>
    <xdr:to>
      <xdr:col>98</xdr:col>
      <xdr:colOff>38100</xdr:colOff>
      <xdr:row>85</xdr:row>
      <xdr:rowOff>127000</xdr:rowOff>
    </xdr:to>
    <xdr:sp macro="" textlink="">
      <xdr:nvSpPr>
        <xdr:cNvPr id="825" name="楕円 824"/>
        <xdr:cNvSpPr/>
      </xdr:nvSpPr>
      <xdr:spPr>
        <a:xfrm>
          <a:off x="18605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76200</xdr:rowOff>
    </xdr:from>
    <xdr:to>
      <xdr:col>102</xdr:col>
      <xdr:colOff>114300</xdr:colOff>
      <xdr:row>85</xdr:row>
      <xdr:rowOff>76200</xdr:rowOff>
    </xdr:to>
    <xdr:cxnSp macro="">
      <xdr:nvCxnSpPr>
        <xdr:cNvPr id="826" name="直線コネクタ 825"/>
        <xdr:cNvCxnSpPr/>
      </xdr:nvCxnSpPr>
      <xdr:spPr>
        <a:xfrm>
          <a:off x="18656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7" name="n_1aveValue【児童館】&#10;一人当たり面積"/>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28" name="n_2aveValue【児童館】&#10;一人当たり面積"/>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48277</xdr:rowOff>
    </xdr:from>
    <xdr:ext cx="469744" cy="259045"/>
    <xdr:sp macro="" textlink="">
      <xdr:nvSpPr>
        <xdr:cNvPr id="829" name="n_3aveValue【児童館】&#10;一人当たり面積"/>
        <xdr:cNvSpPr txBox="1"/>
      </xdr:nvSpPr>
      <xdr:spPr>
        <a:xfrm>
          <a:off x="19310427" y="1410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30" name="n_4aveValue【児童館】&#10;一人当たり面積"/>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118127</xdr:rowOff>
    </xdr:from>
    <xdr:ext cx="469744" cy="259045"/>
    <xdr:sp macro="" textlink="">
      <xdr:nvSpPr>
        <xdr:cNvPr id="831" name="n_1mainValue【児童館】&#10;一人当たり面積"/>
        <xdr:cNvSpPr txBox="1"/>
      </xdr:nvSpPr>
      <xdr:spPr>
        <a:xfrm>
          <a:off x="210757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118127</xdr:rowOff>
    </xdr:from>
    <xdr:ext cx="469744" cy="259045"/>
    <xdr:sp macro="" textlink="">
      <xdr:nvSpPr>
        <xdr:cNvPr id="832" name="n_2mainValue【児童館】&#10;一人当たり面積"/>
        <xdr:cNvSpPr txBox="1"/>
      </xdr:nvSpPr>
      <xdr:spPr>
        <a:xfrm>
          <a:off x="20199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118127</xdr:rowOff>
    </xdr:from>
    <xdr:ext cx="469744" cy="259045"/>
    <xdr:sp macro="" textlink="">
      <xdr:nvSpPr>
        <xdr:cNvPr id="833" name="n_3mainValue【児童館】&#10;一人当たり面積"/>
        <xdr:cNvSpPr txBox="1"/>
      </xdr:nvSpPr>
      <xdr:spPr>
        <a:xfrm>
          <a:off x="19310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118127</xdr:rowOff>
    </xdr:from>
    <xdr:ext cx="469744" cy="259045"/>
    <xdr:sp macro="" textlink="">
      <xdr:nvSpPr>
        <xdr:cNvPr id="834" name="n_4mainValue【児童館】&#10;一人当たり面積"/>
        <xdr:cNvSpPr txBox="1"/>
      </xdr:nvSpPr>
      <xdr:spPr>
        <a:xfrm>
          <a:off x="18421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6" name="直線コネクタ 845"/>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7" name="テキスト ボックス 846"/>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8" name="直線コネクタ 847"/>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9" name="テキスト ボックス 848"/>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0" name="直線コネクタ 849"/>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1" name="テキスト ボックス 850"/>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2" name="直線コネクタ 851"/>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3" name="テキスト ボックス 852"/>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4" name="直線コネクタ 853"/>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5" name="テキスト ボックス 854"/>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7" name="テキスト ボックス 856"/>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8"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19050</xdr:rowOff>
    </xdr:from>
    <xdr:to>
      <xdr:col>85</xdr:col>
      <xdr:colOff>126364</xdr:colOff>
      <xdr:row>108</xdr:row>
      <xdr:rowOff>83820</xdr:rowOff>
    </xdr:to>
    <xdr:cxnSp macro="">
      <xdr:nvCxnSpPr>
        <xdr:cNvPr id="859" name="直線コネクタ 858"/>
        <xdr:cNvCxnSpPr/>
      </xdr:nvCxnSpPr>
      <xdr:spPr>
        <a:xfrm flipV="1">
          <a:off x="16318864" y="1733550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87647</xdr:rowOff>
    </xdr:from>
    <xdr:ext cx="405111" cy="259045"/>
    <xdr:sp macro="" textlink="">
      <xdr:nvSpPr>
        <xdr:cNvPr id="860" name="【公民館】&#10;有形固定資産減価償却率最小値テキスト"/>
        <xdr:cNvSpPr txBox="1"/>
      </xdr:nvSpPr>
      <xdr:spPr>
        <a:xfrm>
          <a:off x="16357600" y="186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83820</xdr:rowOff>
    </xdr:from>
    <xdr:to>
      <xdr:col>86</xdr:col>
      <xdr:colOff>25400</xdr:colOff>
      <xdr:row>108</xdr:row>
      <xdr:rowOff>83820</xdr:rowOff>
    </xdr:to>
    <xdr:cxnSp macro="">
      <xdr:nvCxnSpPr>
        <xdr:cNvPr id="861" name="直線コネクタ 860"/>
        <xdr:cNvCxnSpPr/>
      </xdr:nvCxnSpPr>
      <xdr:spPr>
        <a:xfrm>
          <a:off x="16230600" y="1860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137177</xdr:rowOff>
    </xdr:from>
    <xdr:ext cx="405111" cy="259045"/>
    <xdr:sp macro="" textlink="">
      <xdr:nvSpPr>
        <xdr:cNvPr id="862" name="【公民館】&#10;有形固定資産減価償却率最大値テキスト"/>
        <xdr:cNvSpPr txBox="1"/>
      </xdr:nvSpPr>
      <xdr:spPr>
        <a:xfrm>
          <a:off x="16357600" y="17110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19050</xdr:rowOff>
    </xdr:from>
    <xdr:to>
      <xdr:col>86</xdr:col>
      <xdr:colOff>25400</xdr:colOff>
      <xdr:row>101</xdr:row>
      <xdr:rowOff>19050</xdr:rowOff>
    </xdr:to>
    <xdr:cxnSp macro="">
      <xdr:nvCxnSpPr>
        <xdr:cNvPr id="863" name="直線コネクタ 862"/>
        <xdr:cNvCxnSpPr/>
      </xdr:nvCxnSpPr>
      <xdr:spPr>
        <a:xfrm>
          <a:off x="16230600" y="1733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55897</xdr:rowOff>
    </xdr:from>
    <xdr:ext cx="405111" cy="259045"/>
    <xdr:sp macro="" textlink="">
      <xdr:nvSpPr>
        <xdr:cNvPr id="864" name="【公民館】&#10;有形固定資産減価償却率平均値テキスト"/>
        <xdr:cNvSpPr txBox="1"/>
      </xdr:nvSpPr>
      <xdr:spPr>
        <a:xfrm>
          <a:off x="16357600" y="1771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33020</xdr:rowOff>
    </xdr:from>
    <xdr:to>
      <xdr:col>85</xdr:col>
      <xdr:colOff>177800</xdr:colOff>
      <xdr:row>104</xdr:row>
      <xdr:rowOff>134620</xdr:rowOff>
    </xdr:to>
    <xdr:sp macro="" textlink="">
      <xdr:nvSpPr>
        <xdr:cNvPr id="865" name="フローチャート: 判断 864"/>
        <xdr:cNvSpPr/>
      </xdr:nvSpPr>
      <xdr:spPr>
        <a:xfrm>
          <a:off x="16268700" y="178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13970</xdr:rowOff>
    </xdr:from>
    <xdr:to>
      <xdr:col>81</xdr:col>
      <xdr:colOff>101600</xdr:colOff>
      <xdr:row>104</xdr:row>
      <xdr:rowOff>115570</xdr:rowOff>
    </xdr:to>
    <xdr:sp macro="" textlink="">
      <xdr:nvSpPr>
        <xdr:cNvPr id="866" name="フローチャート: 判断 865"/>
        <xdr:cNvSpPr/>
      </xdr:nvSpPr>
      <xdr:spPr>
        <a:xfrm>
          <a:off x="15430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153036</xdr:rowOff>
    </xdr:from>
    <xdr:to>
      <xdr:col>76</xdr:col>
      <xdr:colOff>165100</xdr:colOff>
      <xdr:row>104</xdr:row>
      <xdr:rowOff>83186</xdr:rowOff>
    </xdr:to>
    <xdr:sp macro="" textlink="">
      <xdr:nvSpPr>
        <xdr:cNvPr id="867" name="フローチャート: 判断 866"/>
        <xdr:cNvSpPr/>
      </xdr:nvSpPr>
      <xdr:spPr>
        <a:xfrm>
          <a:off x="14541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135889</xdr:rowOff>
    </xdr:from>
    <xdr:to>
      <xdr:col>72</xdr:col>
      <xdr:colOff>38100</xdr:colOff>
      <xdr:row>104</xdr:row>
      <xdr:rowOff>66039</xdr:rowOff>
    </xdr:to>
    <xdr:sp macro="" textlink="">
      <xdr:nvSpPr>
        <xdr:cNvPr id="868" name="フローチャート: 判断 867"/>
        <xdr:cNvSpPr/>
      </xdr:nvSpPr>
      <xdr:spPr>
        <a:xfrm>
          <a:off x="136525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869" name="フローチャート: 判断 868"/>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0" name="テキスト ボックス 86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1" name="テキスト ボックス 87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2" name="テキスト ボックス 87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3" name="テキスト ボックス 87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4" name="テキスト ボックス 87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114936</xdr:rowOff>
    </xdr:from>
    <xdr:to>
      <xdr:col>85</xdr:col>
      <xdr:colOff>177800</xdr:colOff>
      <xdr:row>106</xdr:row>
      <xdr:rowOff>45086</xdr:rowOff>
    </xdr:to>
    <xdr:sp macro="" textlink="">
      <xdr:nvSpPr>
        <xdr:cNvPr id="875" name="楕円 874"/>
        <xdr:cNvSpPr/>
      </xdr:nvSpPr>
      <xdr:spPr>
        <a:xfrm>
          <a:off x="162687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93363</xdr:rowOff>
    </xdr:from>
    <xdr:ext cx="405111" cy="259045"/>
    <xdr:sp macro="" textlink="">
      <xdr:nvSpPr>
        <xdr:cNvPr id="876" name="【公民館】&#10;有形固定資産減価償却率該当値テキスト"/>
        <xdr:cNvSpPr txBox="1"/>
      </xdr:nvSpPr>
      <xdr:spPr>
        <a:xfrm>
          <a:off x="16357600" y="1809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86361</xdr:rowOff>
    </xdr:from>
    <xdr:to>
      <xdr:col>81</xdr:col>
      <xdr:colOff>101600</xdr:colOff>
      <xdr:row>106</xdr:row>
      <xdr:rowOff>16511</xdr:rowOff>
    </xdr:to>
    <xdr:sp macro="" textlink="">
      <xdr:nvSpPr>
        <xdr:cNvPr id="877" name="楕円 876"/>
        <xdr:cNvSpPr/>
      </xdr:nvSpPr>
      <xdr:spPr>
        <a:xfrm>
          <a:off x="15430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137161</xdr:rowOff>
    </xdr:from>
    <xdr:to>
      <xdr:col>85</xdr:col>
      <xdr:colOff>127000</xdr:colOff>
      <xdr:row>105</xdr:row>
      <xdr:rowOff>165736</xdr:rowOff>
    </xdr:to>
    <xdr:cxnSp macro="">
      <xdr:nvCxnSpPr>
        <xdr:cNvPr id="878" name="直線コネクタ 877"/>
        <xdr:cNvCxnSpPr/>
      </xdr:nvCxnSpPr>
      <xdr:spPr>
        <a:xfrm>
          <a:off x="15481300" y="18139411"/>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57786</xdr:rowOff>
    </xdr:from>
    <xdr:to>
      <xdr:col>76</xdr:col>
      <xdr:colOff>165100</xdr:colOff>
      <xdr:row>105</xdr:row>
      <xdr:rowOff>159386</xdr:rowOff>
    </xdr:to>
    <xdr:sp macro="" textlink="">
      <xdr:nvSpPr>
        <xdr:cNvPr id="879" name="楕円 878"/>
        <xdr:cNvSpPr/>
      </xdr:nvSpPr>
      <xdr:spPr>
        <a:xfrm>
          <a:off x="14541500" y="180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108586</xdr:rowOff>
    </xdr:from>
    <xdr:to>
      <xdr:col>81</xdr:col>
      <xdr:colOff>50800</xdr:colOff>
      <xdr:row>105</xdr:row>
      <xdr:rowOff>137161</xdr:rowOff>
    </xdr:to>
    <xdr:cxnSp macro="">
      <xdr:nvCxnSpPr>
        <xdr:cNvPr id="880" name="直線コネクタ 879"/>
        <xdr:cNvCxnSpPr/>
      </xdr:nvCxnSpPr>
      <xdr:spPr>
        <a:xfrm>
          <a:off x="14592300" y="1811083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170180</xdr:rowOff>
    </xdr:from>
    <xdr:to>
      <xdr:col>72</xdr:col>
      <xdr:colOff>38100</xdr:colOff>
      <xdr:row>104</xdr:row>
      <xdr:rowOff>100330</xdr:rowOff>
    </xdr:to>
    <xdr:sp macro="" textlink="">
      <xdr:nvSpPr>
        <xdr:cNvPr id="881" name="楕円 880"/>
        <xdr:cNvSpPr/>
      </xdr:nvSpPr>
      <xdr:spPr>
        <a:xfrm>
          <a:off x="13652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49530</xdr:rowOff>
    </xdr:from>
    <xdr:to>
      <xdr:col>76</xdr:col>
      <xdr:colOff>114300</xdr:colOff>
      <xdr:row>105</xdr:row>
      <xdr:rowOff>108586</xdr:rowOff>
    </xdr:to>
    <xdr:cxnSp macro="">
      <xdr:nvCxnSpPr>
        <xdr:cNvPr id="882" name="直線コネクタ 881"/>
        <xdr:cNvCxnSpPr/>
      </xdr:nvCxnSpPr>
      <xdr:spPr>
        <a:xfrm>
          <a:off x="13703300" y="17880330"/>
          <a:ext cx="889000" cy="23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63500</xdr:rowOff>
    </xdr:from>
    <xdr:to>
      <xdr:col>67</xdr:col>
      <xdr:colOff>101600</xdr:colOff>
      <xdr:row>104</xdr:row>
      <xdr:rowOff>165100</xdr:rowOff>
    </xdr:to>
    <xdr:sp macro="" textlink="">
      <xdr:nvSpPr>
        <xdr:cNvPr id="883" name="楕円 882"/>
        <xdr:cNvSpPr/>
      </xdr:nvSpPr>
      <xdr:spPr>
        <a:xfrm>
          <a:off x="12763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49530</xdr:rowOff>
    </xdr:from>
    <xdr:to>
      <xdr:col>71</xdr:col>
      <xdr:colOff>177800</xdr:colOff>
      <xdr:row>104</xdr:row>
      <xdr:rowOff>114300</xdr:rowOff>
    </xdr:to>
    <xdr:cxnSp macro="">
      <xdr:nvCxnSpPr>
        <xdr:cNvPr id="884" name="直線コネクタ 883"/>
        <xdr:cNvCxnSpPr/>
      </xdr:nvCxnSpPr>
      <xdr:spPr>
        <a:xfrm flipV="1">
          <a:off x="12814300" y="1788033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132097</xdr:rowOff>
    </xdr:from>
    <xdr:ext cx="405111" cy="259045"/>
    <xdr:sp macro="" textlink="">
      <xdr:nvSpPr>
        <xdr:cNvPr id="885" name="n_1aveValue【公民館】&#10;有形固定資産減価償却率"/>
        <xdr:cNvSpPr txBox="1"/>
      </xdr:nvSpPr>
      <xdr:spPr>
        <a:xfrm>
          <a:off x="152660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99713</xdr:rowOff>
    </xdr:from>
    <xdr:ext cx="405111" cy="259045"/>
    <xdr:sp macro="" textlink="">
      <xdr:nvSpPr>
        <xdr:cNvPr id="886" name="n_2aveValue【公民館】&#10;有形固定資産減価償却率"/>
        <xdr:cNvSpPr txBox="1"/>
      </xdr:nvSpPr>
      <xdr:spPr>
        <a:xfrm>
          <a:off x="143897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82566</xdr:rowOff>
    </xdr:from>
    <xdr:ext cx="405111" cy="259045"/>
    <xdr:sp macro="" textlink="">
      <xdr:nvSpPr>
        <xdr:cNvPr id="887" name="n_3aveValue【公民館】&#10;有形固定資産減価償却率"/>
        <xdr:cNvSpPr txBox="1"/>
      </xdr:nvSpPr>
      <xdr:spPr>
        <a:xfrm>
          <a:off x="13500744"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888" name="n_4aveValue【公民館】&#10;有形固定資産減価償却率"/>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7638</xdr:rowOff>
    </xdr:from>
    <xdr:ext cx="405111" cy="259045"/>
    <xdr:sp macro="" textlink="">
      <xdr:nvSpPr>
        <xdr:cNvPr id="889" name="n_1mainValue【公民館】&#10;有形固定資産減価償却率"/>
        <xdr:cNvSpPr txBox="1"/>
      </xdr:nvSpPr>
      <xdr:spPr>
        <a:xfrm>
          <a:off x="152660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150513</xdr:rowOff>
    </xdr:from>
    <xdr:ext cx="405111" cy="259045"/>
    <xdr:sp macro="" textlink="">
      <xdr:nvSpPr>
        <xdr:cNvPr id="890" name="n_2mainValue【公民館】&#10;有形固定資産減価償却率"/>
        <xdr:cNvSpPr txBox="1"/>
      </xdr:nvSpPr>
      <xdr:spPr>
        <a:xfrm>
          <a:off x="143897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91457</xdr:rowOff>
    </xdr:from>
    <xdr:ext cx="405111" cy="259045"/>
    <xdr:sp macro="" textlink="">
      <xdr:nvSpPr>
        <xdr:cNvPr id="891" name="n_3mainValue【公民館】&#10;有形固定資産減価償却率"/>
        <xdr:cNvSpPr txBox="1"/>
      </xdr:nvSpPr>
      <xdr:spPr>
        <a:xfrm>
          <a:off x="13500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156227</xdr:rowOff>
    </xdr:from>
    <xdr:ext cx="405111" cy="259045"/>
    <xdr:sp macro="" textlink="">
      <xdr:nvSpPr>
        <xdr:cNvPr id="892" name="n_4mainValue【公民館】&#10;有形固定資産減価償却率"/>
        <xdr:cNvSpPr txBox="1"/>
      </xdr:nvSpPr>
      <xdr:spPr>
        <a:xfrm>
          <a:off x="126117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3" name="正方形/長方形 89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4" name="正方形/長方形 89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5" name="正方形/長方形 89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6" name="正方形/長方形 89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7" name="正方形/長方形 89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8" name="正方形/長方形 89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9" name="正方形/長方形 89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0" name="正方形/長方形 89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1" name="テキスト ボックス 90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2" name="直線コネクタ 90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3" name="直線コネクタ 902"/>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4" name="テキスト ボックス 903"/>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5" name="直線コネクタ 904"/>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6" name="テキスト ボックス 905"/>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7" name="直線コネクタ 906"/>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8" name="テキスト ボックス 907"/>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9" name="直線コネクタ 908"/>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0" name="テキスト ボックス 909"/>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62485</xdr:rowOff>
    </xdr:to>
    <xdr:cxnSp macro="">
      <xdr:nvCxnSpPr>
        <xdr:cNvPr id="914" name="直線コネクタ 913"/>
        <xdr:cNvCxnSpPr/>
      </xdr:nvCxnSpPr>
      <xdr:spPr>
        <a:xfrm flipV="1">
          <a:off x="22160864" y="172120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915" name="【公民館】&#10;一人当たり面積最小値テキスト"/>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916" name="直線コネクタ 915"/>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917" name="【公民館】&#10;一人当たり面積最大値テキスト"/>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918" name="直線コネクタ 917"/>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22114</xdr:rowOff>
    </xdr:from>
    <xdr:ext cx="469744" cy="259045"/>
    <xdr:sp macro="" textlink="">
      <xdr:nvSpPr>
        <xdr:cNvPr id="919" name="【公民館】&#10;一人当たり面積平均値テキスト"/>
        <xdr:cNvSpPr txBox="1"/>
      </xdr:nvSpPr>
      <xdr:spPr>
        <a:xfrm>
          <a:off x="22199600" y="18195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43687</xdr:rowOff>
    </xdr:from>
    <xdr:to>
      <xdr:col>116</xdr:col>
      <xdr:colOff>114300</xdr:colOff>
      <xdr:row>106</xdr:row>
      <xdr:rowOff>145287</xdr:rowOff>
    </xdr:to>
    <xdr:sp macro="" textlink="">
      <xdr:nvSpPr>
        <xdr:cNvPr id="920" name="フローチャート: 判断 919"/>
        <xdr:cNvSpPr/>
      </xdr:nvSpPr>
      <xdr:spPr>
        <a:xfrm>
          <a:off x="22110700" y="1821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52832</xdr:rowOff>
    </xdr:from>
    <xdr:to>
      <xdr:col>112</xdr:col>
      <xdr:colOff>38100</xdr:colOff>
      <xdr:row>106</xdr:row>
      <xdr:rowOff>154432</xdr:rowOff>
    </xdr:to>
    <xdr:sp macro="" textlink="">
      <xdr:nvSpPr>
        <xdr:cNvPr id="921" name="フローチャート: 判断 920"/>
        <xdr:cNvSpPr/>
      </xdr:nvSpPr>
      <xdr:spPr>
        <a:xfrm>
          <a:off x="21272500" y="1822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55118</xdr:rowOff>
    </xdr:from>
    <xdr:to>
      <xdr:col>107</xdr:col>
      <xdr:colOff>101600</xdr:colOff>
      <xdr:row>106</xdr:row>
      <xdr:rowOff>156718</xdr:rowOff>
    </xdr:to>
    <xdr:sp macro="" textlink="">
      <xdr:nvSpPr>
        <xdr:cNvPr id="922" name="フローチャート: 判断 921"/>
        <xdr:cNvSpPr/>
      </xdr:nvSpPr>
      <xdr:spPr>
        <a:xfrm>
          <a:off x="20383500" y="1822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80263</xdr:rowOff>
    </xdr:from>
    <xdr:to>
      <xdr:col>102</xdr:col>
      <xdr:colOff>165100</xdr:colOff>
      <xdr:row>107</xdr:row>
      <xdr:rowOff>10413</xdr:rowOff>
    </xdr:to>
    <xdr:sp macro="" textlink="">
      <xdr:nvSpPr>
        <xdr:cNvPr id="923" name="フローチャート: 判断 922"/>
        <xdr:cNvSpPr/>
      </xdr:nvSpPr>
      <xdr:spPr>
        <a:xfrm>
          <a:off x="19494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68835</xdr:rowOff>
    </xdr:from>
    <xdr:to>
      <xdr:col>98</xdr:col>
      <xdr:colOff>38100</xdr:colOff>
      <xdr:row>106</xdr:row>
      <xdr:rowOff>170435</xdr:rowOff>
    </xdr:to>
    <xdr:sp macro="" textlink="">
      <xdr:nvSpPr>
        <xdr:cNvPr id="924" name="フローチャート: 判断 923"/>
        <xdr:cNvSpPr/>
      </xdr:nvSpPr>
      <xdr:spPr>
        <a:xfrm>
          <a:off x="18605500" y="1824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930" name="楕円 929"/>
        <xdr:cNvSpPr/>
      </xdr:nvSpPr>
      <xdr:spPr>
        <a:xfrm>
          <a:off x="22110700" y="181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146575</xdr:rowOff>
    </xdr:from>
    <xdr:ext cx="469744" cy="259045"/>
    <xdr:sp macro="" textlink="">
      <xdr:nvSpPr>
        <xdr:cNvPr id="931" name="【公民館】&#10;一人当たり面積該当値テキスト"/>
        <xdr:cNvSpPr txBox="1"/>
      </xdr:nvSpPr>
      <xdr:spPr>
        <a:xfrm>
          <a:off x="22199600" y="1797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130556</xdr:rowOff>
    </xdr:from>
    <xdr:to>
      <xdr:col>112</xdr:col>
      <xdr:colOff>38100</xdr:colOff>
      <xdr:row>106</xdr:row>
      <xdr:rowOff>60706</xdr:rowOff>
    </xdr:to>
    <xdr:sp macro="" textlink="">
      <xdr:nvSpPr>
        <xdr:cNvPr id="932" name="楕円 931"/>
        <xdr:cNvSpPr/>
      </xdr:nvSpPr>
      <xdr:spPr>
        <a:xfrm>
          <a:off x="21272500" y="1813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3048</xdr:rowOff>
    </xdr:from>
    <xdr:to>
      <xdr:col>116</xdr:col>
      <xdr:colOff>63500</xdr:colOff>
      <xdr:row>106</xdr:row>
      <xdr:rowOff>9906</xdr:rowOff>
    </xdr:to>
    <xdr:cxnSp macro="">
      <xdr:nvCxnSpPr>
        <xdr:cNvPr id="933" name="直線コネクタ 932"/>
        <xdr:cNvCxnSpPr/>
      </xdr:nvCxnSpPr>
      <xdr:spPr>
        <a:xfrm flipV="1">
          <a:off x="21323300" y="1817674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135128</xdr:rowOff>
    </xdr:from>
    <xdr:to>
      <xdr:col>107</xdr:col>
      <xdr:colOff>101600</xdr:colOff>
      <xdr:row>106</xdr:row>
      <xdr:rowOff>65278</xdr:rowOff>
    </xdr:to>
    <xdr:sp macro="" textlink="">
      <xdr:nvSpPr>
        <xdr:cNvPr id="934" name="楕円 933"/>
        <xdr:cNvSpPr/>
      </xdr:nvSpPr>
      <xdr:spPr>
        <a:xfrm>
          <a:off x="20383500" y="1813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9906</xdr:rowOff>
    </xdr:from>
    <xdr:to>
      <xdr:col>111</xdr:col>
      <xdr:colOff>177800</xdr:colOff>
      <xdr:row>106</xdr:row>
      <xdr:rowOff>14478</xdr:rowOff>
    </xdr:to>
    <xdr:cxnSp macro="">
      <xdr:nvCxnSpPr>
        <xdr:cNvPr id="935" name="直線コネクタ 934"/>
        <xdr:cNvCxnSpPr/>
      </xdr:nvCxnSpPr>
      <xdr:spPr>
        <a:xfrm flipV="1">
          <a:off x="20434300" y="181836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153415</xdr:rowOff>
    </xdr:from>
    <xdr:to>
      <xdr:col>102</xdr:col>
      <xdr:colOff>165100</xdr:colOff>
      <xdr:row>106</xdr:row>
      <xdr:rowOff>83565</xdr:rowOff>
    </xdr:to>
    <xdr:sp macro="" textlink="">
      <xdr:nvSpPr>
        <xdr:cNvPr id="936" name="楕円 935"/>
        <xdr:cNvSpPr/>
      </xdr:nvSpPr>
      <xdr:spPr>
        <a:xfrm>
          <a:off x="19494500" y="181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xdr:rowOff>
    </xdr:from>
    <xdr:to>
      <xdr:col>107</xdr:col>
      <xdr:colOff>50800</xdr:colOff>
      <xdr:row>106</xdr:row>
      <xdr:rowOff>32765</xdr:rowOff>
    </xdr:to>
    <xdr:cxnSp macro="">
      <xdr:nvCxnSpPr>
        <xdr:cNvPr id="937" name="直線コネクタ 936"/>
        <xdr:cNvCxnSpPr/>
      </xdr:nvCxnSpPr>
      <xdr:spPr>
        <a:xfrm flipV="1">
          <a:off x="19545300" y="1818817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114554</xdr:rowOff>
    </xdr:from>
    <xdr:to>
      <xdr:col>98</xdr:col>
      <xdr:colOff>38100</xdr:colOff>
      <xdr:row>106</xdr:row>
      <xdr:rowOff>44704</xdr:rowOff>
    </xdr:to>
    <xdr:sp macro="" textlink="">
      <xdr:nvSpPr>
        <xdr:cNvPr id="938" name="楕円 937"/>
        <xdr:cNvSpPr/>
      </xdr:nvSpPr>
      <xdr:spPr>
        <a:xfrm>
          <a:off x="18605500" y="1811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165354</xdr:rowOff>
    </xdr:from>
    <xdr:to>
      <xdr:col>102</xdr:col>
      <xdr:colOff>114300</xdr:colOff>
      <xdr:row>106</xdr:row>
      <xdr:rowOff>32765</xdr:rowOff>
    </xdr:to>
    <xdr:cxnSp macro="">
      <xdr:nvCxnSpPr>
        <xdr:cNvPr id="939" name="直線コネクタ 938"/>
        <xdr:cNvCxnSpPr/>
      </xdr:nvCxnSpPr>
      <xdr:spPr>
        <a:xfrm>
          <a:off x="18656300" y="18167604"/>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145559</xdr:rowOff>
    </xdr:from>
    <xdr:ext cx="469744" cy="259045"/>
    <xdr:sp macro="" textlink="">
      <xdr:nvSpPr>
        <xdr:cNvPr id="940" name="n_1aveValue【公民館】&#10;一人当たり面積"/>
        <xdr:cNvSpPr txBox="1"/>
      </xdr:nvSpPr>
      <xdr:spPr>
        <a:xfrm>
          <a:off x="21075727" y="1831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147845</xdr:rowOff>
    </xdr:from>
    <xdr:ext cx="469744" cy="259045"/>
    <xdr:sp macro="" textlink="">
      <xdr:nvSpPr>
        <xdr:cNvPr id="941" name="n_2aveValue【公民館】&#10;一人当たり面積"/>
        <xdr:cNvSpPr txBox="1"/>
      </xdr:nvSpPr>
      <xdr:spPr>
        <a:xfrm>
          <a:off x="20199427" y="1832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1540</xdr:rowOff>
    </xdr:from>
    <xdr:ext cx="469744" cy="259045"/>
    <xdr:sp macro="" textlink="">
      <xdr:nvSpPr>
        <xdr:cNvPr id="942" name="n_3aveValue【公民館】&#10;一人当たり面積"/>
        <xdr:cNvSpPr txBox="1"/>
      </xdr:nvSpPr>
      <xdr:spPr>
        <a:xfrm>
          <a:off x="19310427"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161562</xdr:rowOff>
    </xdr:from>
    <xdr:ext cx="469744" cy="259045"/>
    <xdr:sp macro="" textlink="">
      <xdr:nvSpPr>
        <xdr:cNvPr id="943" name="n_4aveValue【公民館】&#10;一人当たり面積"/>
        <xdr:cNvSpPr txBox="1"/>
      </xdr:nvSpPr>
      <xdr:spPr>
        <a:xfrm>
          <a:off x="18421427" y="1833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77233</xdr:rowOff>
    </xdr:from>
    <xdr:ext cx="469744" cy="259045"/>
    <xdr:sp macro="" textlink="">
      <xdr:nvSpPr>
        <xdr:cNvPr id="944" name="n_1mainValue【公民館】&#10;一人当たり面積"/>
        <xdr:cNvSpPr txBox="1"/>
      </xdr:nvSpPr>
      <xdr:spPr>
        <a:xfrm>
          <a:off x="21075727" y="1790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81805</xdr:rowOff>
    </xdr:from>
    <xdr:ext cx="469744" cy="259045"/>
    <xdr:sp macro="" textlink="">
      <xdr:nvSpPr>
        <xdr:cNvPr id="945" name="n_2mainValue【公民館】&#10;一人当たり面積"/>
        <xdr:cNvSpPr txBox="1"/>
      </xdr:nvSpPr>
      <xdr:spPr>
        <a:xfrm>
          <a:off x="20199427" y="1791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100092</xdr:rowOff>
    </xdr:from>
    <xdr:ext cx="469744" cy="259045"/>
    <xdr:sp macro="" textlink="">
      <xdr:nvSpPr>
        <xdr:cNvPr id="946" name="n_3mainValue【公民館】&#10;一人当たり面積"/>
        <xdr:cNvSpPr txBox="1"/>
      </xdr:nvSpPr>
      <xdr:spPr>
        <a:xfrm>
          <a:off x="19310427" y="1793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61231</xdr:rowOff>
    </xdr:from>
    <xdr:ext cx="469744" cy="259045"/>
    <xdr:sp macro="" textlink="">
      <xdr:nvSpPr>
        <xdr:cNvPr id="947" name="n_4mainValue【公民館】&#10;一人当たり面積"/>
        <xdr:cNvSpPr txBox="1"/>
      </xdr:nvSpPr>
      <xdr:spPr>
        <a:xfrm>
          <a:off x="184214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学校施設以外は、類似団体平均と比べて、有形固定資産減価償却率が大きくなっている。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らの施設は、老朽化した施設が多く、本来、計画的に整備を行っていく必要があるが、近年の厳しい財政状況のため、維持補修による対応が中心となっており、有形固定資産減価償却率を押し上げる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また、公営住宅、認定こども園・幼稚園・保育所、学校施設、公民館については、類似団体平均と比べて、一人あたりの面積が大きくなっている。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したがって、特にこれらの施設の整備を行う際は、施設規模や利用人口、必要性等を勘案して、統廃合を含めた再編等を行っていく必要がある。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岡山県玉野市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57,921
57,205
103.58
33,045,877
31,294,346
1,520,926
15,376,760
20,729,109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77833</xdr:rowOff>
    </xdr:from>
    <xdr:to>
      <xdr:col>24</xdr:col>
      <xdr:colOff>62865</xdr:colOff>
      <xdr:row>42</xdr:row>
      <xdr:rowOff>92528</xdr:rowOff>
    </xdr:to>
    <xdr:cxnSp macro="">
      <xdr:nvCxnSpPr>
        <xdr:cNvPr id="58" name="直線コネクタ 57"/>
        <xdr:cNvCxnSpPr/>
      </xdr:nvCxnSpPr>
      <xdr:spPr>
        <a:xfrm flipV="1">
          <a:off x="4634865"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24510</xdr:rowOff>
    </xdr:from>
    <xdr:ext cx="340478" cy="259045"/>
    <xdr:sp macro="" textlink="">
      <xdr:nvSpPr>
        <xdr:cNvPr id="61" name="【図書館】&#10;有形固定資産減価償却率最大値テキスト"/>
        <xdr:cNvSpPr txBox="1"/>
      </xdr:nvSpPr>
      <xdr:spPr>
        <a:xfrm>
          <a:off x="4673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77833</xdr:rowOff>
    </xdr:from>
    <xdr:to>
      <xdr:col>24</xdr:col>
      <xdr:colOff>152400</xdr:colOff>
      <xdr:row>33</xdr:row>
      <xdr:rowOff>77833</xdr:rowOff>
    </xdr:to>
    <xdr:cxnSp macro="">
      <xdr:nvCxnSpPr>
        <xdr:cNvPr id="62" name="直線コネクタ 61"/>
        <xdr:cNvCxnSpPr/>
      </xdr:nvCxnSpPr>
      <xdr:spPr>
        <a:xfrm>
          <a:off x="4546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2194</xdr:rowOff>
    </xdr:from>
    <xdr:ext cx="405111" cy="259045"/>
    <xdr:sp macro="" textlink="">
      <xdr:nvSpPr>
        <xdr:cNvPr id="63" name="【図書館】&#10;有形固定資産減価償却率平均値テキスト"/>
        <xdr:cNvSpPr txBox="1"/>
      </xdr:nvSpPr>
      <xdr:spPr>
        <a:xfrm>
          <a:off x="4673600" y="63458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23767</xdr:rowOff>
    </xdr:from>
    <xdr:to>
      <xdr:col>24</xdr:col>
      <xdr:colOff>114300</xdr:colOff>
      <xdr:row>37</xdr:row>
      <xdr:rowOff>125367</xdr:rowOff>
    </xdr:to>
    <xdr:sp macro="" textlink="">
      <xdr:nvSpPr>
        <xdr:cNvPr id="64" name="フローチャート: 判断 63"/>
        <xdr:cNvSpPr/>
      </xdr:nvSpPr>
      <xdr:spPr>
        <a:xfrm>
          <a:off x="45847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15603</xdr:rowOff>
    </xdr:from>
    <xdr:to>
      <xdr:col>20</xdr:col>
      <xdr:colOff>38100</xdr:colOff>
      <xdr:row>37</xdr:row>
      <xdr:rowOff>117203</xdr:rowOff>
    </xdr:to>
    <xdr:sp macro="" textlink="">
      <xdr:nvSpPr>
        <xdr:cNvPr id="65" name="フローチャート: 判断 64"/>
        <xdr:cNvSpPr/>
      </xdr:nvSpPr>
      <xdr:spPr>
        <a:xfrm>
          <a:off x="37465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159294</xdr:rowOff>
    </xdr:from>
    <xdr:to>
      <xdr:col>15</xdr:col>
      <xdr:colOff>101600</xdr:colOff>
      <xdr:row>37</xdr:row>
      <xdr:rowOff>89444</xdr:rowOff>
    </xdr:to>
    <xdr:sp macro="" textlink="">
      <xdr:nvSpPr>
        <xdr:cNvPr id="66" name="フローチャート: 判断 65"/>
        <xdr:cNvSpPr/>
      </xdr:nvSpPr>
      <xdr:spPr>
        <a:xfrm>
          <a:off x="2857500" y="633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129903</xdr:rowOff>
    </xdr:from>
    <xdr:to>
      <xdr:col>10</xdr:col>
      <xdr:colOff>165100</xdr:colOff>
      <xdr:row>37</xdr:row>
      <xdr:rowOff>60053</xdr:rowOff>
    </xdr:to>
    <xdr:sp macro="" textlink="">
      <xdr:nvSpPr>
        <xdr:cNvPr id="67" name="フローチャート: 判断 66"/>
        <xdr:cNvSpPr/>
      </xdr:nvSpPr>
      <xdr:spPr>
        <a:xfrm>
          <a:off x="1968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107043</xdr:rowOff>
    </xdr:from>
    <xdr:to>
      <xdr:col>6</xdr:col>
      <xdr:colOff>38100</xdr:colOff>
      <xdr:row>37</xdr:row>
      <xdr:rowOff>37193</xdr:rowOff>
    </xdr:to>
    <xdr:sp macro="" textlink="">
      <xdr:nvSpPr>
        <xdr:cNvPr id="68" name="フローチャート: 判断 67"/>
        <xdr:cNvSpPr/>
      </xdr:nvSpPr>
      <xdr:spPr>
        <a:xfrm>
          <a:off x="1079500" y="627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107043</xdr:rowOff>
    </xdr:from>
    <xdr:to>
      <xdr:col>24</xdr:col>
      <xdr:colOff>114300</xdr:colOff>
      <xdr:row>35</xdr:row>
      <xdr:rowOff>37193</xdr:rowOff>
    </xdr:to>
    <xdr:sp macro="" textlink="">
      <xdr:nvSpPr>
        <xdr:cNvPr id="74" name="楕円 73"/>
        <xdr:cNvSpPr/>
      </xdr:nvSpPr>
      <xdr:spPr>
        <a:xfrm>
          <a:off x="4584700" y="593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129920</xdr:rowOff>
    </xdr:from>
    <xdr:ext cx="405111" cy="259045"/>
    <xdr:sp macro="" textlink="">
      <xdr:nvSpPr>
        <xdr:cNvPr id="75" name="【図書館】&#10;有形固定資産減価償却率該当値テキスト"/>
        <xdr:cNvSpPr txBox="1"/>
      </xdr:nvSpPr>
      <xdr:spPr>
        <a:xfrm>
          <a:off x="4673600" y="57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25400</xdr:rowOff>
    </xdr:from>
    <xdr:to>
      <xdr:col>20</xdr:col>
      <xdr:colOff>38100</xdr:colOff>
      <xdr:row>34</xdr:row>
      <xdr:rowOff>127000</xdr:rowOff>
    </xdr:to>
    <xdr:sp macro="" textlink="">
      <xdr:nvSpPr>
        <xdr:cNvPr id="76" name="楕円 75"/>
        <xdr:cNvSpPr/>
      </xdr:nvSpPr>
      <xdr:spPr>
        <a:xfrm>
          <a:off x="37465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76200</xdr:rowOff>
    </xdr:from>
    <xdr:to>
      <xdr:col>24</xdr:col>
      <xdr:colOff>63500</xdr:colOff>
      <xdr:row>34</xdr:row>
      <xdr:rowOff>157843</xdr:rowOff>
    </xdr:to>
    <xdr:cxnSp macro="">
      <xdr:nvCxnSpPr>
        <xdr:cNvPr id="77" name="直線コネクタ 76"/>
        <xdr:cNvCxnSpPr/>
      </xdr:nvCxnSpPr>
      <xdr:spPr>
        <a:xfrm>
          <a:off x="3797300" y="5905500"/>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115207</xdr:rowOff>
    </xdr:from>
    <xdr:to>
      <xdr:col>15</xdr:col>
      <xdr:colOff>101600</xdr:colOff>
      <xdr:row>34</xdr:row>
      <xdr:rowOff>45357</xdr:rowOff>
    </xdr:to>
    <xdr:sp macro="" textlink="">
      <xdr:nvSpPr>
        <xdr:cNvPr id="78" name="楕円 77"/>
        <xdr:cNvSpPr/>
      </xdr:nvSpPr>
      <xdr:spPr>
        <a:xfrm>
          <a:off x="2857500" y="577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166007</xdr:rowOff>
    </xdr:from>
    <xdr:to>
      <xdr:col>19</xdr:col>
      <xdr:colOff>177800</xdr:colOff>
      <xdr:row>34</xdr:row>
      <xdr:rowOff>76200</xdr:rowOff>
    </xdr:to>
    <xdr:cxnSp macro="">
      <xdr:nvCxnSpPr>
        <xdr:cNvPr id="79" name="直線コネクタ 78"/>
        <xdr:cNvCxnSpPr/>
      </xdr:nvCxnSpPr>
      <xdr:spPr>
        <a:xfrm>
          <a:off x="2908300" y="58238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167458</xdr:rowOff>
    </xdr:from>
    <xdr:to>
      <xdr:col>10</xdr:col>
      <xdr:colOff>165100</xdr:colOff>
      <xdr:row>33</xdr:row>
      <xdr:rowOff>97608</xdr:rowOff>
    </xdr:to>
    <xdr:sp macro="" textlink="">
      <xdr:nvSpPr>
        <xdr:cNvPr id="80" name="楕円 79"/>
        <xdr:cNvSpPr/>
      </xdr:nvSpPr>
      <xdr:spPr>
        <a:xfrm>
          <a:off x="1968500" y="565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46808</xdr:rowOff>
    </xdr:from>
    <xdr:to>
      <xdr:col>15</xdr:col>
      <xdr:colOff>50800</xdr:colOff>
      <xdr:row>33</xdr:row>
      <xdr:rowOff>166007</xdr:rowOff>
    </xdr:to>
    <xdr:cxnSp macro="">
      <xdr:nvCxnSpPr>
        <xdr:cNvPr id="81" name="直線コネクタ 80"/>
        <xdr:cNvCxnSpPr/>
      </xdr:nvCxnSpPr>
      <xdr:spPr>
        <a:xfrm>
          <a:off x="2019300" y="5704658"/>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156028</xdr:rowOff>
    </xdr:from>
    <xdr:to>
      <xdr:col>6</xdr:col>
      <xdr:colOff>38100</xdr:colOff>
      <xdr:row>41</xdr:row>
      <xdr:rowOff>86178</xdr:rowOff>
    </xdr:to>
    <xdr:sp macro="" textlink="">
      <xdr:nvSpPr>
        <xdr:cNvPr id="82" name="楕円 81"/>
        <xdr:cNvSpPr/>
      </xdr:nvSpPr>
      <xdr:spPr>
        <a:xfrm>
          <a:off x="1079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46808</xdr:rowOff>
    </xdr:from>
    <xdr:to>
      <xdr:col>10</xdr:col>
      <xdr:colOff>114300</xdr:colOff>
      <xdr:row>41</xdr:row>
      <xdr:rowOff>35378</xdr:rowOff>
    </xdr:to>
    <xdr:cxnSp macro="">
      <xdr:nvCxnSpPr>
        <xdr:cNvPr id="83" name="直線コネクタ 82"/>
        <xdr:cNvCxnSpPr/>
      </xdr:nvCxnSpPr>
      <xdr:spPr>
        <a:xfrm flipV="1">
          <a:off x="1130300" y="5704658"/>
          <a:ext cx="889000" cy="136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108330</xdr:rowOff>
    </xdr:from>
    <xdr:ext cx="405111" cy="259045"/>
    <xdr:sp macro="" textlink="">
      <xdr:nvSpPr>
        <xdr:cNvPr id="84" name="n_1aveValue【図書館】&#10;有形固定資産減価償却率"/>
        <xdr:cNvSpPr txBox="1"/>
      </xdr:nvSpPr>
      <xdr:spPr>
        <a:xfrm>
          <a:off x="3582044" y="645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80571</xdr:rowOff>
    </xdr:from>
    <xdr:ext cx="405111" cy="259045"/>
    <xdr:sp macro="" textlink="">
      <xdr:nvSpPr>
        <xdr:cNvPr id="85" name="n_2aveValue【図書館】&#10;有形固定資産減価償却率"/>
        <xdr:cNvSpPr txBox="1"/>
      </xdr:nvSpPr>
      <xdr:spPr>
        <a:xfrm>
          <a:off x="2705744" y="642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51180</xdr:rowOff>
    </xdr:from>
    <xdr:ext cx="405111" cy="259045"/>
    <xdr:sp macro="" textlink="">
      <xdr:nvSpPr>
        <xdr:cNvPr id="86" name="n_3aveValue【図書館】&#10;有形固定資産減価償却率"/>
        <xdr:cNvSpPr txBox="1"/>
      </xdr:nvSpPr>
      <xdr:spPr>
        <a:xfrm>
          <a:off x="1816744" y="639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53720</xdr:rowOff>
    </xdr:from>
    <xdr:ext cx="405111" cy="259045"/>
    <xdr:sp macro="" textlink="">
      <xdr:nvSpPr>
        <xdr:cNvPr id="87" name="n_4aveValue【図書館】&#10;有形固定資産減価償却率"/>
        <xdr:cNvSpPr txBox="1"/>
      </xdr:nvSpPr>
      <xdr:spPr>
        <a:xfrm>
          <a:off x="92774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143527</xdr:rowOff>
    </xdr:from>
    <xdr:ext cx="405111" cy="259045"/>
    <xdr:sp macro="" textlink="">
      <xdr:nvSpPr>
        <xdr:cNvPr id="88" name="n_1mainValue【図書館】&#10;有形固定資産減価償却率"/>
        <xdr:cNvSpPr txBox="1"/>
      </xdr:nvSpPr>
      <xdr:spPr>
        <a:xfrm>
          <a:off x="358204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61884</xdr:rowOff>
    </xdr:from>
    <xdr:ext cx="405111" cy="259045"/>
    <xdr:sp macro="" textlink="">
      <xdr:nvSpPr>
        <xdr:cNvPr id="89" name="n_2mainValue【図書館】&#10;有形固定資産減価償却率"/>
        <xdr:cNvSpPr txBox="1"/>
      </xdr:nvSpPr>
      <xdr:spPr>
        <a:xfrm>
          <a:off x="2705744" y="554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114135</xdr:rowOff>
    </xdr:from>
    <xdr:ext cx="340478" cy="259045"/>
    <xdr:sp macro="" textlink="">
      <xdr:nvSpPr>
        <xdr:cNvPr id="90" name="n_3mainValue【図書館】&#10;有形固定資産減価償却率"/>
        <xdr:cNvSpPr txBox="1"/>
      </xdr:nvSpPr>
      <xdr:spPr>
        <a:xfrm>
          <a:off x="1849061" y="54290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77305</xdr:rowOff>
    </xdr:from>
    <xdr:ext cx="405111" cy="259045"/>
    <xdr:sp macro="" textlink="">
      <xdr:nvSpPr>
        <xdr:cNvPr id="91" name="n_4mainValue【図書館】&#10;有形固定資産減価償却率"/>
        <xdr:cNvSpPr txBox="1"/>
      </xdr:nvSpPr>
      <xdr:spPr>
        <a:xfrm>
          <a:off x="927744" y="710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12700</xdr:rowOff>
    </xdr:from>
    <xdr:to>
      <xdr:col>54</xdr:col>
      <xdr:colOff>189865</xdr:colOff>
      <xdr:row>41</xdr:row>
      <xdr:rowOff>107950</xdr:rowOff>
    </xdr:to>
    <xdr:cxnSp macro="">
      <xdr:nvCxnSpPr>
        <xdr:cNvPr id="115" name="直線コネクタ 114"/>
        <xdr:cNvCxnSpPr/>
      </xdr:nvCxnSpPr>
      <xdr:spPr>
        <a:xfrm flipV="1">
          <a:off x="10476865" y="5842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111777</xdr:rowOff>
    </xdr:from>
    <xdr:ext cx="469744" cy="259045"/>
    <xdr:sp macro="" textlink="">
      <xdr:nvSpPr>
        <xdr:cNvPr id="116" name="【図書館】&#10;一人当たり面積最小値テキスト"/>
        <xdr:cNvSpPr txBox="1"/>
      </xdr:nvSpPr>
      <xdr:spPr>
        <a:xfrm>
          <a:off x="10515600" y="714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107950</xdr:rowOff>
    </xdr:from>
    <xdr:to>
      <xdr:col>55</xdr:col>
      <xdr:colOff>88900</xdr:colOff>
      <xdr:row>41</xdr:row>
      <xdr:rowOff>107950</xdr:rowOff>
    </xdr:to>
    <xdr:cxnSp macro="">
      <xdr:nvCxnSpPr>
        <xdr:cNvPr id="117" name="直線コネクタ 116"/>
        <xdr:cNvCxnSpPr/>
      </xdr:nvCxnSpPr>
      <xdr:spPr>
        <a:xfrm>
          <a:off x="103886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130827</xdr:rowOff>
    </xdr:from>
    <xdr:ext cx="469744" cy="259045"/>
    <xdr:sp macro="" textlink="">
      <xdr:nvSpPr>
        <xdr:cNvPr id="118" name="【図書館】&#10;一人当たり面積最大値テキスト"/>
        <xdr:cNvSpPr txBox="1"/>
      </xdr:nvSpPr>
      <xdr:spPr>
        <a:xfrm>
          <a:off x="10515600" y="561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12700</xdr:rowOff>
    </xdr:from>
    <xdr:to>
      <xdr:col>55</xdr:col>
      <xdr:colOff>88900</xdr:colOff>
      <xdr:row>34</xdr:row>
      <xdr:rowOff>12700</xdr:rowOff>
    </xdr:to>
    <xdr:cxnSp macro="">
      <xdr:nvCxnSpPr>
        <xdr:cNvPr id="119" name="直線コネクタ 118"/>
        <xdr:cNvCxnSpPr/>
      </xdr:nvCxnSpPr>
      <xdr:spPr>
        <a:xfrm>
          <a:off x="103886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86377</xdr:rowOff>
    </xdr:from>
    <xdr:ext cx="469744" cy="259045"/>
    <xdr:sp macro="" textlink="">
      <xdr:nvSpPr>
        <xdr:cNvPr id="120" name="【図書館】&#10;一人当たり面積平均値テキスト"/>
        <xdr:cNvSpPr txBox="1"/>
      </xdr:nvSpPr>
      <xdr:spPr>
        <a:xfrm>
          <a:off x="10515600" y="643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21" name="フローチャート: 判断 120"/>
        <xdr:cNvSpPr/>
      </xdr:nvSpPr>
      <xdr:spPr>
        <a:xfrm>
          <a:off x="104267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63500</xdr:rowOff>
    </xdr:from>
    <xdr:to>
      <xdr:col>50</xdr:col>
      <xdr:colOff>165100</xdr:colOff>
      <xdr:row>38</xdr:row>
      <xdr:rowOff>165100</xdr:rowOff>
    </xdr:to>
    <xdr:sp macro="" textlink="">
      <xdr:nvSpPr>
        <xdr:cNvPr id="122" name="フローチャート: 判断 121"/>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23" name="フローチャート: 判断 122"/>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50800</xdr:rowOff>
    </xdr:from>
    <xdr:to>
      <xdr:col>41</xdr:col>
      <xdr:colOff>101600</xdr:colOff>
      <xdr:row>38</xdr:row>
      <xdr:rowOff>152400</xdr:rowOff>
    </xdr:to>
    <xdr:sp macro="" textlink="">
      <xdr:nvSpPr>
        <xdr:cNvPr id="124" name="フローチャート: 判断 123"/>
        <xdr:cNvSpPr/>
      </xdr:nvSpPr>
      <xdr:spPr>
        <a:xfrm>
          <a:off x="7810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31" name="楕円 130"/>
        <xdr:cNvSpPr/>
      </xdr:nvSpPr>
      <xdr:spPr>
        <a:xfrm>
          <a:off x="104267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2" name="【図書館】&#10;一人当たり面積該当値テキスト"/>
        <xdr:cNvSpPr txBox="1"/>
      </xdr:nvSpPr>
      <xdr:spPr>
        <a:xfrm>
          <a:off x="10515600"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3" name="楕円 132"/>
        <xdr:cNvSpPr/>
      </xdr:nvSpPr>
      <xdr:spPr>
        <a:xfrm>
          <a:off x="958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6350</xdr:rowOff>
    </xdr:from>
    <xdr:to>
      <xdr:col>55</xdr:col>
      <xdr:colOff>0</xdr:colOff>
      <xdr:row>39</xdr:row>
      <xdr:rowOff>19050</xdr:rowOff>
    </xdr:to>
    <xdr:cxnSp macro="">
      <xdr:nvCxnSpPr>
        <xdr:cNvPr id="134" name="直線コネクタ 133"/>
        <xdr:cNvCxnSpPr/>
      </xdr:nvCxnSpPr>
      <xdr:spPr>
        <a:xfrm flipV="1">
          <a:off x="9639300" y="6692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152400</xdr:rowOff>
    </xdr:from>
    <xdr:to>
      <xdr:col>46</xdr:col>
      <xdr:colOff>38100</xdr:colOff>
      <xdr:row>39</xdr:row>
      <xdr:rowOff>82550</xdr:rowOff>
    </xdr:to>
    <xdr:sp macro="" textlink="">
      <xdr:nvSpPr>
        <xdr:cNvPr id="135" name="楕円 134"/>
        <xdr:cNvSpPr/>
      </xdr:nvSpPr>
      <xdr:spPr>
        <a:xfrm>
          <a:off x="8699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31750</xdr:rowOff>
    </xdr:to>
    <xdr:cxnSp macro="">
      <xdr:nvCxnSpPr>
        <xdr:cNvPr id="136" name="直線コネクタ 135"/>
        <xdr:cNvCxnSpPr/>
      </xdr:nvCxnSpPr>
      <xdr:spPr>
        <a:xfrm flipV="1">
          <a:off x="8750300" y="6705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152400</xdr:rowOff>
    </xdr:from>
    <xdr:to>
      <xdr:col>41</xdr:col>
      <xdr:colOff>101600</xdr:colOff>
      <xdr:row>39</xdr:row>
      <xdr:rowOff>82550</xdr:rowOff>
    </xdr:to>
    <xdr:sp macro="" textlink="">
      <xdr:nvSpPr>
        <xdr:cNvPr id="137" name="楕円 136"/>
        <xdr:cNvSpPr/>
      </xdr:nvSpPr>
      <xdr:spPr>
        <a:xfrm>
          <a:off x="7810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31750</xdr:rowOff>
    </xdr:from>
    <xdr:to>
      <xdr:col>45</xdr:col>
      <xdr:colOff>177800</xdr:colOff>
      <xdr:row>39</xdr:row>
      <xdr:rowOff>31750</xdr:rowOff>
    </xdr:to>
    <xdr:cxnSp macro="">
      <xdr:nvCxnSpPr>
        <xdr:cNvPr id="138" name="直線コネクタ 137"/>
        <xdr:cNvCxnSpPr/>
      </xdr:nvCxnSpPr>
      <xdr:spPr>
        <a:xfrm>
          <a:off x="7861300" y="671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139700</xdr:rowOff>
    </xdr:from>
    <xdr:to>
      <xdr:col>36</xdr:col>
      <xdr:colOff>165100</xdr:colOff>
      <xdr:row>41</xdr:row>
      <xdr:rowOff>69850</xdr:rowOff>
    </xdr:to>
    <xdr:sp macro="" textlink="">
      <xdr:nvSpPr>
        <xdr:cNvPr id="139" name="楕円 138"/>
        <xdr:cNvSpPr/>
      </xdr:nvSpPr>
      <xdr:spPr>
        <a:xfrm>
          <a:off x="6921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31750</xdr:rowOff>
    </xdr:from>
    <xdr:to>
      <xdr:col>41</xdr:col>
      <xdr:colOff>50800</xdr:colOff>
      <xdr:row>41</xdr:row>
      <xdr:rowOff>19050</xdr:rowOff>
    </xdr:to>
    <xdr:cxnSp macro="">
      <xdr:nvCxnSpPr>
        <xdr:cNvPr id="140" name="直線コネクタ 139"/>
        <xdr:cNvCxnSpPr/>
      </xdr:nvCxnSpPr>
      <xdr:spPr>
        <a:xfrm flipV="1">
          <a:off x="6972300" y="6718300"/>
          <a:ext cx="889000"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10177</xdr:rowOff>
    </xdr:from>
    <xdr:ext cx="469744" cy="259045"/>
    <xdr:sp macro="" textlink="">
      <xdr:nvSpPr>
        <xdr:cNvPr id="141" name="n_1aveValue【図書館】&#10;一人当たり面積"/>
        <xdr:cNvSpPr txBox="1"/>
      </xdr:nvSpPr>
      <xdr:spPr>
        <a:xfrm>
          <a:off x="93917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2" name="n_2aveValue【図書館】&#10;一人当たり面積"/>
        <xdr:cNvSpPr txBox="1"/>
      </xdr:nvSpPr>
      <xdr:spPr>
        <a:xfrm>
          <a:off x="8515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168927</xdr:rowOff>
    </xdr:from>
    <xdr:ext cx="469744" cy="259045"/>
    <xdr:sp macro="" textlink="">
      <xdr:nvSpPr>
        <xdr:cNvPr id="143" name="n_3aveValue【図書館】&#10;一人当たり面積"/>
        <xdr:cNvSpPr txBox="1"/>
      </xdr:nvSpPr>
      <xdr:spPr>
        <a:xfrm>
          <a:off x="7626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60977</xdr:rowOff>
    </xdr:from>
    <xdr:ext cx="469744" cy="259045"/>
    <xdr:sp macro="" textlink="">
      <xdr:nvSpPr>
        <xdr:cNvPr id="145" name="n_1mainValue【図書館】&#10;一人当たり面積"/>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73677</xdr:rowOff>
    </xdr:from>
    <xdr:ext cx="469744" cy="259045"/>
    <xdr:sp macro="" textlink="">
      <xdr:nvSpPr>
        <xdr:cNvPr id="146" name="n_2mainValue【図書館】&#10;一人当たり面積"/>
        <xdr:cNvSpPr txBox="1"/>
      </xdr:nvSpPr>
      <xdr:spPr>
        <a:xfrm>
          <a:off x="8515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73677</xdr:rowOff>
    </xdr:from>
    <xdr:ext cx="469744" cy="259045"/>
    <xdr:sp macro="" textlink="">
      <xdr:nvSpPr>
        <xdr:cNvPr id="147" name="n_3mainValue【図書館】&#10;一人当たり面積"/>
        <xdr:cNvSpPr txBox="1"/>
      </xdr:nvSpPr>
      <xdr:spPr>
        <a:xfrm>
          <a:off x="7626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60977</xdr:rowOff>
    </xdr:from>
    <xdr:ext cx="469744" cy="259045"/>
    <xdr:sp macro="" textlink="">
      <xdr:nvSpPr>
        <xdr:cNvPr id="148" name="n_4mainValue【図書館】&#10;一人当たり面積"/>
        <xdr:cNvSpPr txBox="1"/>
      </xdr:nvSpPr>
      <xdr:spPr>
        <a:xfrm>
          <a:off x="67374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35923</xdr:rowOff>
    </xdr:from>
    <xdr:to>
      <xdr:col>24</xdr:col>
      <xdr:colOff>62865</xdr:colOff>
      <xdr:row>64</xdr:row>
      <xdr:rowOff>130628</xdr:rowOff>
    </xdr:to>
    <xdr:cxnSp macro="">
      <xdr:nvCxnSpPr>
        <xdr:cNvPr id="174" name="直線コネクタ 173"/>
        <xdr:cNvCxnSpPr/>
      </xdr:nvCxnSpPr>
      <xdr:spPr>
        <a:xfrm flipV="1">
          <a:off x="4634865" y="9637123"/>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154050</xdr:rowOff>
    </xdr:from>
    <xdr:ext cx="405111" cy="259045"/>
    <xdr:sp macro="" textlink="">
      <xdr:nvSpPr>
        <xdr:cNvPr id="177" name="【体育館・プール】&#10;有形固定資産減価償却率最大値テキスト"/>
        <xdr:cNvSpPr txBox="1"/>
      </xdr:nvSpPr>
      <xdr:spPr>
        <a:xfrm>
          <a:off x="4673600" y="941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35923</xdr:rowOff>
    </xdr:from>
    <xdr:to>
      <xdr:col>24</xdr:col>
      <xdr:colOff>152400</xdr:colOff>
      <xdr:row>56</xdr:row>
      <xdr:rowOff>35923</xdr:rowOff>
    </xdr:to>
    <xdr:cxnSp macro="">
      <xdr:nvCxnSpPr>
        <xdr:cNvPr id="178" name="直線コネクタ 177"/>
        <xdr:cNvCxnSpPr/>
      </xdr:nvCxnSpPr>
      <xdr:spPr>
        <a:xfrm>
          <a:off x="4546600" y="963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3101</xdr:rowOff>
    </xdr:from>
    <xdr:ext cx="405111" cy="259045"/>
    <xdr:sp macro="" textlink="">
      <xdr:nvSpPr>
        <xdr:cNvPr id="179" name="【体育館・プール】&#10;有形固定資産減価償却率平均値テキスト"/>
        <xdr:cNvSpPr txBox="1"/>
      </xdr:nvSpPr>
      <xdr:spPr>
        <a:xfrm>
          <a:off x="4673600" y="102901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151674</xdr:rowOff>
    </xdr:from>
    <xdr:to>
      <xdr:col>24</xdr:col>
      <xdr:colOff>114300</xdr:colOff>
      <xdr:row>61</xdr:row>
      <xdr:rowOff>81824</xdr:rowOff>
    </xdr:to>
    <xdr:sp macro="" textlink="">
      <xdr:nvSpPr>
        <xdr:cNvPr id="180" name="フローチャート: 判断 179"/>
        <xdr:cNvSpPr/>
      </xdr:nvSpPr>
      <xdr:spPr>
        <a:xfrm>
          <a:off x="45847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1" name="フローチャート: 判断 180"/>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161472</xdr:rowOff>
    </xdr:from>
    <xdr:to>
      <xdr:col>15</xdr:col>
      <xdr:colOff>101600</xdr:colOff>
      <xdr:row>61</xdr:row>
      <xdr:rowOff>91622</xdr:rowOff>
    </xdr:to>
    <xdr:sp macro="" textlink="">
      <xdr:nvSpPr>
        <xdr:cNvPr id="182" name="フローチャート: 判断 181"/>
        <xdr:cNvSpPr/>
      </xdr:nvSpPr>
      <xdr:spPr>
        <a:xfrm>
          <a:off x="2857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83" name="フローチャート: 判断 182"/>
        <xdr:cNvSpPr/>
      </xdr:nvSpPr>
      <xdr:spPr>
        <a:xfrm>
          <a:off x="196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117384</xdr:rowOff>
    </xdr:from>
    <xdr:to>
      <xdr:col>6</xdr:col>
      <xdr:colOff>38100</xdr:colOff>
      <xdr:row>61</xdr:row>
      <xdr:rowOff>47534</xdr:rowOff>
    </xdr:to>
    <xdr:sp macro="" textlink="">
      <xdr:nvSpPr>
        <xdr:cNvPr id="184" name="フローチャート: 判断 183"/>
        <xdr:cNvSpPr/>
      </xdr:nvSpPr>
      <xdr:spPr>
        <a:xfrm>
          <a:off x="1079500" y="104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150041</xdr:rowOff>
    </xdr:from>
    <xdr:to>
      <xdr:col>24</xdr:col>
      <xdr:colOff>114300</xdr:colOff>
      <xdr:row>63</xdr:row>
      <xdr:rowOff>80191</xdr:rowOff>
    </xdr:to>
    <xdr:sp macro="" textlink="">
      <xdr:nvSpPr>
        <xdr:cNvPr id="190" name="楕円 189"/>
        <xdr:cNvSpPr/>
      </xdr:nvSpPr>
      <xdr:spPr>
        <a:xfrm>
          <a:off x="4584700" y="1077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128468</xdr:rowOff>
    </xdr:from>
    <xdr:ext cx="405111" cy="259045"/>
    <xdr:sp macro="" textlink="">
      <xdr:nvSpPr>
        <xdr:cNvPr id="191" name="【体育館・プール】&#10;有形固定資産減価償却率該当値テキスト"/>
        <xdr:cNvSpPr txBox="1"/>
      </xdr:nvSpPr>
      <xdr:spPr>
        <a:xfrm>
          <a:off x="4673600" y="1075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115751</xdr:rowOff>
    </xdr:from>
    <xdr:to>
      <xdr:col>20</xdr:col>
      <xdr:colOff>38100</xdr:colOff>
      <xdr:row>63</xdr:row>
      <xdr:rowOff>45901</xdr:rowOff>
    </xdr:to>
    <xdr:sp macro="" textlink="">
      <xdr:nvSpPr>
        <xdr:cNvPr id="192" name="楕円 191"/>
        <xdr:cNvSpPr/>
      </xdr:nvSpPr>
      <xdr:spPr>
        <a:xfrm>
          <a:off x="3746500" y="1074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166551</xdr:rowOff>
    </xdr:from>
    <xdr:to>
      <xdr:col>24</xdr:col>
      <xdr:colOff>63500</xdr:colOff>
      <xdr:row>63</xdr:row>
      <xdr:rowOff>29391</xdr:rowOff>
    </xdr:to>
    <xdr:cxnSp macro="">
      <xdr:nvCxnSpPr>
        <xdr:cNvPr id="193" name="直線コネクタ 192"/>
        <xdr:cNvCxnSpPr/>
      </xdr:nvCxnSpPr>
      <xdr:spPr>
        <a:xfrm>
          <a:off x="3797300" y="10796451"/>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83094</xdr:rowOff>
    </xdr:from>
    <xdr:to>
      <xdr:col>15</xdr:col>
      <xdr:colOff>101600</xdr:colOff>
      <xdr:row>63</xdr:row>
      <xdr:rowOff>13244</xdr:rowOff>
    </xdr:to>
    <xdr:sp macro="" textlink="">
      <xdr:nvSpPr>
        <xdr:cNvPr id="194" name="楕円 193"/>
        <xdr:cNvSpPr/>
      </xdr:nvSpPr>
      <xdr:spPr>
        <a:xfrm>
          <a:off x="2857500" y="107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133894</xdr:rowOff>
    </xdr:from>
    <xdr:to>
      <xdr:col>19</xdr:col>
      <xdr:colOff>177800</xdr:colOff>
      <xdr:row>62</xdr:row>
      <xdr:rowOff>166551</xdr:rowOff>
    </xdr:to>
    <xdr:cxnSp macro="">
      <xdr:nvCxnSpPr>
        <xdr:cNvPr id="195" name="直線コネクタ 194"/>
        <xdr:cNvCxnSpPr/>
      </xdr:nvCxnSpPr>
      <xdr:spPr>
        <a:xfrm>
          <a:off x="2908300" y="107637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48804</xdr:rowOff>
    </xdr:from>
    <xdr:to>
      <xdr:col>10</xdr:col>
      <xdr:colOff>165100</xdr:colOff>
      <xdr:row>62</xdr:row>
      <xdr:rowOff>150404</xdr:rowOff>
    </xdr:to>
    <xdr:sp macro="" textlink="">
      <xdr:nvSpPr>
        <xdr:cNvPr id="196" name="楕円 195"/>
        <xdr:cNvSpPr/>
      </xdr:nvSpPr>
      <xdr:spPr>
        <a:xfrm>
          <a:off x="19685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99604</xdr:rowOff>
    </xdr:from>
    <xdr:to>
      <xdr:col>15</xdr:col>
      <xdr:colOff>50800</xdr:colOff>
      <xdr:row>62</xdr:row>
      <xdr:rowOff>133894</xdr:rowOff>
    </xdr:to>
    <xdr:cxnSp macro="">
      <xdr:nvCxnSpPr>
        <xdr:cNvPr id="197" name="直線コネクタ 196"/>
        <xdr:cNvCxnSpPr/>
      </xdr:nvCxnSpPr>
      <xdr:spPr>
        <a:xfrm>
          <a:off x="2019300" y="1072950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153307</xdr:rowOff>
    </xdr:from>
    <xdr:to>
      <xdr:col>6</xdr:col>
      <xdr:colOff>38100</xdr:colOff>
      <xdr:row>62</xdr:row>
      <xdr:rowOff>83457</xdr:rowOff>
    </xdr:to>
    <xdr:sp macro="" textlink="">
      <xdr:nvSpPr>
        <xdr:cNvPr id="198" name="楕円 197"/>
        <xdr:cNvSpPr/>
      </xdr:nvSpPr>
      <xdr:spPr>
        <a:xfrm>
          <a:off x="1079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32657</xdr:rowOff>
    </xdr:from>
    <xdr:to>
      <xdr:col>10</xdr:col>
      <xdr:colOff>114300</xdr:colOff>
      <xdr:row>62</xdr:row>
      <xdr:rowOff>99604</xdr:rowOff>
    </xdr:to>
    <xdr:cxnSp macro="">
      <xdr:nvCxnSpPr>
        <xdr:cNvPr id="199" name="直線コネクタ 198"/>
        <xdr:cNvCxnSpPr/>
      </xdr:nvCxnSpPr>
      <xdr:spPr>
        <a:xfrm>
          <a:off x="1130300" y="10662557"/>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0" name="n_1aveValue【体育館・プール】&#10;有形固定資産減価償却率"/>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108149</xdr:rowOff>
    </xdr:from>
    <xdr:ext cx="405111" cy="259045"/>
    <xdr:sp macro="" textlink="">
      <xdr:nvSpPr>
        <xdr:cNvPr id="201" name="n_2aveValue【体育館・プール】&#10;有形固定資産減価償却率"/>
        <xdr:cNvSpPr txBox="1"/>
      </xdr:nvSpPr>
      <xdr:spPr>
        <a:xfrm>
          <a:off x="27057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67327</xdr:rowOff>
    </xdr:from>
    <xdr:ext cx="405111" cy="259045"/>
    <xdr:sp macro="" textlink="">
      <xdr:nvSpPr>
        <xdr:cNvPr id="202" name="n_3aveValue【体育館・プール】&#10;有形固定資産減価償却率"/>
        <xdr:cNvSpPr txBox="1"/>
      </xdr:nvSpPr>
      <xdr:spPr>
        <a:xfrm>
          <a:off x="1816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64061</xdr:rowOff>
    </xdr:from>
    <xdr:ext cx="405111" cy="259045"/>
    <xdr:sp macro="" textlink="">
      <xdr:nvSpPr>
        <xdr:cNvPr id="203" name="n_4aveValue【体育館・プール】&#10;有形固定資産減価償却率"/>
        <xdr:cNvSpPr txBox="1"/>
      </xdr:nvSpPr>
      <xdr:spPr>
        <a:xfrm>
          <a:off x="9277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37028</xdr:rowOff>
    </xdr:from>
    <xdr:ext cx="405111" cy="259045"/>
    <xdr:sp macro="" textlink="">
      <xdr:nvSpPr>
        <xdr:cNvPr id="204" name="n_1mainValue【体育館・プール】&#10;有形固定資産減価償却率"/>
        <xdr:cNvSpPr txBox="1"/>
      </xdr:nvSpPr>
      <xdr:spPr>
        <a:xfrm>
          <a:off x="3582044" y="1083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4371</xdr:rowOff>
    </xdr:from>
    <xdr:ext cx="405111" cy="259045"/>
    <xdr:sp macro="" textlink="">
      <xdr:nvSpPr>
        <xdr:cNvPr id="205" name="n_2mainValue【体育館・プール】&#10;有形固定資産減価償却率"/>
        <xdr:cNvSpPr txBox="1"/>
      </xdr:nvSpPr>
      <xdr:spPr>
        <a:xfrm>
          <a:off x="2705744" y="1080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141531</xdr:rowOff>
    </xdr:from>
    <xdr:ext cx="405111" cy="259045"/>
    <xdr:sp macro="" textlink="">
      <xdr:nvSpPr>
        <xdr:cNvPr id="206" name="n_3mainValue【体育館・プール】&#10;有形固定資産減価償却率"/>
        <xdr:cNvSpPr txBox="1"/>
      </xdr:nvSpPr>
      <xdr:spPr>
        <a:xfrm>
          <a:off x="1816744" y="1077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74584</xdr:rowOff>
    </xdr:from>
    <xdr:ext cx="405111" cy="259045"/>
    <xdr:sp macro="" textlink="">
      <xdr:nvSpPr>
        <xdr:cNvPr id="207" name="n_4mainValue【体育館・プール】&#10;有形固定資産減価償却率"/>
        <xdr:cNvSpPr txBox="1"/>
      </xdr:nvSpPr>
      <xdr:spPr>
        <a:xfrm>
          <a:off x="9277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7620</xdr:rowOff>
    </xdr:from>
    <xdr:to>
      <xdr:col>54</xdr:col>
      <xdr:colOff>189865</xdr:colOff>
      <xdr:row>64</xdr:row>
      <xdr:rowOff>60960</xdr:rowOff>
    </xdr:to>
    <xdr:cxnSp macro="">
      <xdr:nvCxnSpPr>
        <xdr:cNvPr id="231" name="直線コネクタ 230"/>
        <xdr:cNvCxnSpPr/>
      </xdr:nvCxnSpPr>
      <xdr:spPr>
        <a:xfrm flipV="1">
          <a:off x="10476865" y="978027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2" name="【体育館・プール】&#10;一人当たり面積最小値テキスト"/>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3" name="直線コネクタ 232"/>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125747</xdr:rowOff>
    </xdr:from>
    <xdr:ext cx="469744" cy="259045"/>
    <xdr:sp macro="" textlink="">
      <xdr:nvSpPr>
        <xdr:cNvPr id="234" name="【体育館・プール】&#10;一人当たり面積最大値テキスト"/>
        <xdr:cNvSpPr txBox="1"/>
      </xdr:nvSpPr>
      <xdr:spPr>
        <a:xfrm>
          <a:off x="10515600" y="955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7620</xdr:rowOff>
    </xdr:from>
    <xdr:to>
      <xdr:col>55</xdr:col>
      <xdr:colOff>88900</xdr:colOff>
      <xdr:row>57</xdr:row>
      <xdr:rowOff>7620</xdr:rowOff>
    </xdr:to>
    <xdr:cxnSp macro="">
      <xdr:nvCxnSpPr>
        <xdr:cNvPr id="235" name="直線コネクタ 234"/>
        <xdr:cNvCxnSpPr/>
      </xdr:nvCxnSpPr>
      <xdr:spPr>
        <a:xfrm>
          <a:off x="10388600" y="9780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48277</xdr:rowOff>
    </xdr:from>
    <xdr:ext cx="469744" cy="259045"/>
    <xdr:sp macro="" textlink="">
      <xdr:nvSpPr>
        <xdr:cNvPr id="236" name="【体育館・プール】&#10;一人当たり面積平均値テキスト"/>
        <xdr:cNvSpPr txBox="1"/>
      </xdr:nvSpPr>
      <xdr:spPr>
        <a:xfrm>
          <a:off x="10515600" y="1050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25400</xdr:rowOff>
    </xdr:from>
    <xdr:to>
      <xdr:col>55</xdr:col>
      <xdr:colOff>50800</xdr:colOff>
      <xdr:row>62</xdr:row>
      <xdr:rowOff>127000</xdr:rowOff>
    </xdr:to>
    <xdr:sp macro="" textlink="">
      <xdr:nvSpPr>
        <xdr:cNvPr id="237" name="フローチャート: 判断 236"/>
        <xdr:cNvSpPr/>
      </xdr:nvSpPr>
      <xdr:spPr>
        <a:xfrm>
          <a:off x="104267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12065</xdr:rowOff>
    </xdr:from>
    <xdr:to>
      <xdr:col>50</xdr:col>
      <xdr:colOff>165100</xdr:colOff>
      <xdr:row>62</xdr:row>
      <xdr:rowOff>113665</xdr:rowOff>
    </xdr:to>
    <xdr:sp macro="" textlink="">
      <xdr:nvSpPr>
        <xdr:cNvPr id="238" name="フローチャート: 判断 237"/>
        <xdr:cNvSpPr/>
      </xdr:nvSpPr>
      <xdr:spPr>
        <a:xfrm>
          <a:off x="9588500" y="106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101600</xdr:rowOff>
    </xdr:from>
    <xdr:to>
      <xdr:col>46</xdr:col>
      <xdr:colOff>38100</xdr:colOff>
      <xdr:row>62</xdr:row>
      <xdr:rowOff>31750</xdr:rowOff>
    </xdr:to>
    <xdr:sp macro="" textlink="">
      <xdr:nvSpPr>
        <xdr:cNvPr id="239" name="フローチャート: 判断 238"/>
        <xdr:cNvSpPr/>
      </xdr:nvSpPr>
      <xdr:spPr>
        <a:xfrm>
          <a:off x="8699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103505</xdr:rowOff>
    </xdr:from>
    <xdr:to>
      <xdr:col>41</xdr:col>
      <xdr:colOff>101600</xdr:colOff>
      <xdr:row>62</xdr:row>
      <xdr:rowOff>33655</xdr:rowOff>
    </xdr:to>
    <xdr:sp macro="" textlink="">
      <xdr:nvSpPr>
        <xdr:cNvPr id="240" name="フローチャート: 判断 239"/>
        <xdr:cNvSpPr/>
      </xdr:nvSpPr>
      <xdr:spPr>
        <a:xfrm>
          <a:off x="7810500" y="1056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42545</xdr:rowOff>
    </xdr:from>
    <xdr:to>
      <xdr:col>36</xdr:col>
      <xdr:colOff>165100</xdr:colOff>
      <xdr:row>62</xdr:row>
      <xdr:rowOff>144145</xdr:rowOff>
    </xdr:to>
    <xdr:sp macro="" textlink="">
      <xdr:nvSpPr>
        <xdr:cNvPr id="241" name="フローチャート: 判断 240"/>
        <xdr:cNvSpPr/>
      </xdr:nvSpPr>
      <xdr:spPr>
        <a:xfrm>
          <a:off x="6921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101600</xdr:rowOff>
    </xdr:from>
    <xdr:to>
      <xdr:col>55</xdr:col>
      <xdr:colOff>50800</xdr:colOff>
      <xdr:row>63</xdr:row>
      <xdr:rowOff>31750</xdr:rowOff>
    </xdr:to>
    <xdr:sp macro="" textlink="">
      <xdr:nvSpPr>
        <xdr:cNvPr id="247" name="楕円 246"/>
        <xdr:cNvSpPr/>
      </xdr:nvSpPr>
      <xdr:spPr>
        <a:xfrm>
          <a:off x="104267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80027</xdr:rowOff>
    </xdr:from>
    <xdr:ext cx="469744" cy="259045"/>
    <xdr:sp macro="" textlink="">
      <xdr:nvSpPr>
        <xdr:cNvPr id="248" name="【体育館・プール】&#10;一人当たり面積該当値テキスト"/>
        <xdr:cNvSpPr txBox="1"/>
      </xdr:nvSpPr>
      <xdr:spPr>
        <a:xfrm>
          <a:off x="10515600"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105410</xdr:rowOff>
    </xdr:from>
    <xdr:to>
      <xdr:col>50</xdr:col>
      <xdr:colOff>165100</xdr:colOff>
      <xdr:row>63</xdr:row>
      <xdr:rowOff>35560</xdr:rowOff>
    </xdr:to>
    <xdr:sp macro="" textlink="">
      <xdr:nvSpPr>
        <xdr:cNvPr id="249" name="楕円 248"/>
        <xdr:cNvSpPr/>
      </xdr:nvSpPr>
      <xdr:spPr>
        <a:xfrm>
          <a:off x="9588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152400</xdr:rowOff>
    </xdr:from>
    <xdr:to>
      <xdr:col>55</xdr:col>
      <xdr:colOff>0</xdr:colOff>
      <xdr:row>62</xdr:row>
      <xdr:rowOff>156210</xdr:rowOff>
    </xdr:to>
    <xdr:cxnSp macro="">
      <xdr:nvCxnSpPr>
        <xdr:cNvPr id="250" name="直線コネクタ 249"/>
        <xdr:cNvCxnSpPr/>
      </xdr:nvCxnSpPr>
      <xdr:spPr>
        <a:xfrm flipV="1">
          <a:off x="9639300" y="107823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109220</xdr:rowOff>
    </xdr:from>
    <xdr:to>
      <xdr:col>46</xdr:col>
      <xdr:colOff>38100</xdr:colOff>
      <xdr:row>63</xdr:row>
      <xdr:rowOff>39370</xdr:rowOff>
    </xdr:to>
    <xdr:sp macro="" textlink="">
      <xdr:nvSpPr>
        <xdr:cNvPr id="251" name="楕円 250"/>
        <xdr:cNvSpPr/>
      </xdr:nvSpPr>
      <xdr:spPr>
        <a:xfrm>
          <a:off x="8699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156210</xdr:rowOff>
    </xdr:from>
    <xdr:to>
      <xdr:col>50</xdr:col>
      <xdr:colOff>114300</xdr:colOff>
      <xdr:row>62</xdr:row>
      <xdr:rowOff>160020</xdr:rowOff>
    </xdr:to>
    <xdr:cxnSp macro="">
      <xdr:nvCxnSpPr>
        <xdr:cNvPr id="252" name="直線コネクタ 251"/>
        <xdr:cNvCxnSpPr/>
      </xdr:nvCxnSpPr>
      <xdr:spPr>
        <a:xfrm flipV="1">
          <a:off x="8750300" y="107861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114935</xdr:rowOff>
    </xdr:from>
    <xdr:to>
      <xdr:col>41</xdr:col>
      <xdr:colOff>101600</xdr:colOff>
      <xdr:row>63</xdr:row>
      <xdr:rowOff>45085</xdr:rowOff>
    </xdr:to>
    <xdr:sp macro="" textlink="">
      <xdr:nvSpPr>
        <xdr:cNvPr id="253" name="楕円 252"/>
        <xdr:cNvSpPr/>
      </xdr:nvSpPr>
      <xdr:spPr>
        <a:xfrm>
          <a:off x="781050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160020</xdr:rowOff>
    </xdr:from>
    <xdr:to>
      <xdr:col>45</xdr:col>
      <xdr:colOff>177800</xdr:colOff>
      <xdr:row>62</xdr:row>
      <xdr:rowOff>165735</xdr:rowOff>
    </xdr:to>
    <xdr:cxnSp macro="">
      <xdr:nvCxnSpPr>
        <xdr:cNvPr id="254" name="直線コネクタ 253"/>
        <xdr:cNvCxnSpPr/>
      </xdr:nvCxnSpPr>
      <xdr:spPr>
        <a:xfrm flipV="1">
          <a:off x="7861300" y="107899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116840</xdr:rowOff>
    </xdr:from>
    <xdr:to>
      <xdr:col>36</xdr:col>
      <xdr:colOff>165100</xdr:colOff>
      <xdr:row>63</xdr:row>
      <xdr:rowOff>46990</xdr:rowOff>
    </xdr:to>
    <xdr:sp macro="" textlink="">
      <xdr:nvSpPr>
        <xdr:cNvPr id="255" name="楕円 254"/>
        <xdr:cNvSpPr/>
      </xdr:nvSpPr>
      <xdr:spPr>
        <a:xfrm>
          <a:off x="6921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165735</xdr:rowOff>
    </xdr:from>
    <xdr:to>
      <xdr:col>41</xdr:col>
      <xdr:colOff>50800</xdr:colOff>
      <xdr:row>62</xdr:row>
      <xdr:rowOff>167640</xdr:rowOff>
    </xdr:to>
    <xdr:cxnSp macro="">
      <xdr:nvCxnSpPr>
        <xdr:cNvPr id="256" name="直線コネクタ 255"/>
        <xdr:cNvCxnSpPr/>
      </xdr:nvCxnSpPr>
      <xdr:spPr>
        <a:xfrm flipV="1">
          <a:off x="6972300" y="107956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130192</xdr:rowOff>
    </xdr:from>
    <xdr:ext cx="469744" cy="259045"/>
    <xdr:sp macro="" textlink="">
      <xdr:nvSpPr>
        <xdr:cNvPr id="257" name="n_1aveValue【体育館・プール】&#10;一人当たり面積"/>
        <xdr:cNvSpPr txBox="1"/>
      </xdr:nvSpPr>
      <xdr:spPr>
        <a:xfrm>
          <a:off x="9391727" y="1041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48277</xdr:rowOff>
    </xdr:from>
    <xdr:ext cx="469744" cy="259045"/>
    <xdr:sp macro="" textlink="">
      <xdr:nvSpPr>
        <xdr:cNvPr id="258" name="n_2aveValue【体育館・プール】&#10;一人当たり面積"/>
        <xdr:cNvSpPr txBox="1"/>
      </xdr:nvSpPr>
      <xdr:spPr>
        <a:xfrm>
          <a:off x="8515427" y="1033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50182</xdr:rowOff>
    </xdr:from>
    <xdr:ext cx="469744" cy="259045"/>
    <xdr:sp macro="" textlink="">
      <xdr:nvSpPr>
        <xdr:cNvPr id="259" name="n_3aveValue【体育館・プール】&#10;一人当たり面積"/>
        <xdr:cNvSpPr txBox="1"/>
      </xdr:nvSpPr>
      <xdr:spPr>
        <a:xfrm>
          <a:off x="7626427"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160672</xdr:rowOff>
    </xdr:from>
    <xdr:ext cx="469744" cy="259045"/>
    <xdr:sp macro="" textlink="">
      <xdr:nvSpPr>
        <xdr:cNvPr id="260" name="n_4aveValue【体育館・プール】&#10;一人当たり面積"/>
        <xdr:cNvSpPr txBox="1"/>
      </xdr:nvSpPr>
      <xdr:spPr>
        <a:xfrm>
          <a:off x="6737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26687</xdr:rowOff>
    </xdr:from>
    <xdr:ext cx="469744" cy="259045"/>
    <xdr:sp macro="" textlink="">
      <xdr:nvSpPr>
        <xdr:cNvPr id="261" name="n_1mainValue【体育館・プール】&#10;一人当たり面積"/>
        <xdr:cNvSpPr txBox="1"/>
      </xdr:nvSpPr>
      <xdr:spPr>
        <a:xfrm>
          <a:off x="93917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30497</xdr:rowOff>
    </xdr:from>
    <xdr:ext cx="469744" cy="259045"/>
    <xdr:sp macro="" textlink="">
      <xdr:nvSpPr>
        <xdr:cNvPr id="262" name="n_2mainValue【体育館・プール】&#10;一人当たり面積"/>
        <xdr:cNvSpPr txBox="1"/>
      </xdr:nvSpPr>
      <xdr:spPr>
        <a:xfrm>
          <a:off x="8515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36212</xdr:rowOff>
    </xdr:from>
    <xdr:ext cx="469744" cy="259045"/>
    <xdr:sp macro="" textlink="">
      <xdr:nvSpPr>
        <xdr:cNvPr id="263" name="n_3mainValue【体育館・プール】&#10;一人当たり面積"/>
        <xdr:cNvSpPr txBox="1"/>
      </xdr:nvSpPr>
      <xdr:spPr>
        <a:xfrm>
          <a:off x="7626427" y="10837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38117</xdr:rowOff>
    </xdr:from>
    <xdr:ext cx="469744" cy="259045"/>
    <xdr:sp macro="" textlink="">
      <xdr:nvSpPr>
        <xdr:cNvPr id="264" name="n_4mainValue【体育館・プール】&#10;一人当たり面積"/>
        <xdr:cNvSpPr txBox="1"/>
      </xdr:nvSpPr>
      <xdr:spPr>
        <a:xfrm>
          <a:off x="67374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141514</xdr:rowOff>
    </xdr:from>
    <xdr:to>
      <xdr:col>24</xdr:col>
      <xdr:colOff>62865</xdr:colOff>
      <xdr:row>109</xdr:row>
      <xdr:rowOff>23949</xdr:rowOff>
    </xdr:to>
    <xdr:cxnSp macro="">
      <xdr:nvCxnSpPr>
        <xdr:cNvPr id="306" name="直線コネクタ 305"/>
        <xdr:cNvCxnSpPr/>
      </xdr:nvCxnSpPr>
      <xdr:spPr>
        <a:xfrm flipV="1">
          <a:off x="4634865" y="17286514"/>
          <a:ext cx="0" cy="1425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27776</xdr:rowOff>
    </xdr:from>
    <xdr:ext cx="405111" cy="259045"/>
    <xdr:sp macro="" textlink="">
      <xdr:nvSpPr>
        <xdr:cNvPr id="307" name="【市民会館】&#10;有形固定資産減価償却率最小値テキスト"/>
        <xdr:cNvSpPr txBox="1"/>
      </xdr:nvSpPr>
      <xdr:spPr>
        <a:xfrm>
          <a:off x="4673600" y="1871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23949</xdr:rowOff>
    </xdr:from>
    <xdr:to>
      <xdr:col>24</xdr:col>
      <xdr:colOff>152400</xdr:colOff>
      <xdr:row>109</xdr:row>
      <xdr:rowOff>23949</xdr:rowOff>
    </xdr:to>
    <xdr:cxnSp macro="">
      <xdr:nvCxnSpPr>
        <xdr:cNvPr id="308" name="直線コネクタ 307"/>
        <xdr:cNvCxnSpPr/>
      </xdr:nvCxnSpPr>
      <xdr:spPr>
        <a:xfrm>
          <a:off x="4546600" y="1871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88191</xdr:rowOff>
    </xdr:from>
    <xdr:ext cx="405111" cy="259045"/>
    <xdr:sp macro="" textlink="">
      <xdr:nvSpPr>
        <xdr:cNvPr id="309" name="【市民会館】&#10;有形固定資産減価償却率最大値テキスト"/>
        <xdr:cNvSpPr txBox="1"/>
      </xdr:nvSpPr>
      <xdr:spPr>
        <a:xfrm>
          <a:off x="4673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141514</xdr:rowOff>
    </xdr:from>
    <xdr:to>
      <xdr:col>24</xdr:col>
      <xdr:colOff>152400</xdr:colOff>
      <xdr:row>100</xdr:row>
      <xdr:rowOff>141514</xdr:rowOff>
    </xdr:to>
    <xdr:cxnSp macro="">
      <xdr:nvCxnSpPr>
        <xdr:cNvPr id="310" name="直線コネクタ 309"/>
        <xdr:cNvCxnSpPr/>
      </xdr:nvCxnSpPr>
      <xdr:spPr>
        <a:xfrm>
          <a:off x="4546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85833</xdr:rowOff>
    </xdr:from>
    <xdr:ext cx="405111" cy="259045"/>
    <xdr:sp macro="" textlink="">
      <xdr:nvSpPr>
        <xdr:cNvPr id="311" name="【市民会館】&#10;有形固定資産減価償却率平均値テキスト"/>
        <xdr:cNvSpPr txBox="1"/>
      </xdr:nvSpPr>
      <xdr:spPr>
        <a:xfrm>
          <a:off x="4673600" y="177451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62956</xdr:rowOff>
    </xdr:from>
    <xdr:to>
      <xdr:col>24</xdr:col>
      <xdr:colOff>114300</xdr:colOff>
      <xdr:row>104</xdr:row>
      <xdr:rowOff>164556</xdr:rowOff>
    </xdr:to>
    <xdr:sp macro="" textlink="">
      <xdr:nvSpPr>
        <xdr:cNvPr id="312" name="フローチャート: 判断 311"/>
        <xdr:cNvSpPr/>
      </xdr:nvSpPr>
      <xdr:spPr>
        <a:xfrm>
          <a:off x="45847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48261</xdr:rowOff>
    </xdr:from>
    <xdr:to>
      <xdr:col>20</xdr:col>
      <xdr:colOff>38100</xdr:colOff>
      <xdr:row>104</xdr:row>
      <xdr:rowOff>149861</xdr:rowOff>
    </xdr:to>
    <xdr:sp macro="" textlink="">
      <xdr:nvSpPr>
        <xdr:cNvPr id="313" name="フローチャート: 判断 312"/>
        <xdr:cNvSpPr/>
      </xdr:nvSpPr>
      <xdr:spPr>
        <a:xfrm>
          <a:off x="3746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36830</xdr:rowOff>
    </xdr:from>
    <xdr:to>
      <xdr:col>15</xdr:col>
      <xdr:colOff>101600</xdr:colOff>
      <xdr:row>104</xdr:row>
      <xdr:rowOff>138430</xdr:rowOff>
    </xdr:to>
    <xdr:sp macro="" textlink="">
      <xdr:nvSpPr>
        <xdr:cNvPr id="314" name="フローチャート: 判断 313"/>
        <xdr:cNvSpPr/>
      </xdr:nvSpPr>
      <xdr:spPr>
        <a:xfrm>
          <a:off x="2857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xdr:rowOff>
    </xdr:from>
    <xdr:to>
      <xdr:col>10</xdr:col>
      <xdr:colOff>165100</xdr:colOff>
      <xdr:row>104</xdr:row>
      <xdr:rowOff>117202</xdr:rowOff>
    </xdr:to>
    <xdr:sp macro="" textlink="">
      <xdr:nvSpPr>
        <xdr:cNvPr id="315" name="フローチャート: 判断 314"/>
        <xdr:cNvSpPr/>
      </xdr:nvSpPr>
      <xdr:spPr>
        <a:xfrm>
          <a:off x="1968500" y="1784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30299</xdr:rowOff>
    </xdr:from>
    <xdr:to>
      <xdr:col>6</xdr:col>
      <xdr:colOff>38100</xdr:colOff>
      <xdr:row>104</xdr:row>
      <xdr:rowOff>131899</xdr:rowOff>
    </xdr:to>
    <xdr:sp macro="" textlink="">
      <xdr:nvSpPr>
        <xdr:cNvPr id="316" name="フローチャート: 判断 315"/>
        <xdr:cNvSpPr/>
      </xdr:nvSpPr>
      <xdr:spPr>
        <a:xfrm>
          <a:off x="1079500" y="1786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134801</xdr:rowOff>
    </xdr:from>
    <xdr:to>
      <xdr:col>24</xdr:col>
      <xdr:colOff>114300</xdr:colOff>
      <xdr:row>107</xdr:row>
      <xdr:rowOff>64951</xdr:rowOff>
    </xdr:to>
    <xdr:sp macro="" textlink="">
      <xdr:nvSpPr>
        <xdr:cNvPr id="322" name="楕円 321"/>
        <xdr:cNvSpPr/>
      </xdr:nvSpPr>
      <xdr:spPr>
        <a:xfrm>
          <a:off x="4584700" y="183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113228</xdr:rowOff>
    </xdr:from>
    <xdr:ext cx="405111" cy="259045"/>
    <xdr:sp macro="" textlink="">
      <xdr:nvSpPr>
        <xdr:cNvPr id="323" name="【市民会館】&#10;有形固定資産減価償却率該当値テキスト"/>
        <xdr:cNvSpPr txBox="1"/>
      </xdr:nvSpPr>
      <xdr:spPr>
        <a:xfrm>
          <a:off x="4673600"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159294</xdr:rowOff>
    </xdr:from>
    <xdr:to>
      <xdr:col>20</xdr:col>
      <xdr:colOff>38100</xdr:colOff>
      <xdr:row>107</xdr:row>
      <xdr:rowOff>89444</xdr:rowOff>
    </xdr:to>
    <xdr:sp macro="" textlink="">
      <xdr:nvSpPr>
        <xdr:cNvPr id="324" name="楕円 323"/>
        <xdr:cNvSpPr/>
      </xdr:nvSpPr>
      <xdr:spPr>
        <a:xfrm>
          <a:off x="3746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14151</xdr:rowOff>
    </xdr:from>
    <xdr:to>
      <xdr:col>24</xdr:col>
      <xdr:colOff>63500</xdr:colOff>
      <xdr:row>107</xdr:row>
      <xdr:rowOff>38644</xdr:rowOff>
    </xdr:to>
    <xdr:cxnSp macro="">
      <xdr:nvCxnSpPr>
        <xdr:cNvPr id="325" name="直線コネクタ 324"/>
        <xdr:cNvCxnSpPr/>
      </xdr:nvCxnSpPr>
      <xdr:spPr>
        <a:xfrm flipV="1">
          <a:off x="3797300" y="18359301"/>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136434</xdr:rowOff>
    </xdr:from>
    <xdr:to>
      <xdr:col>15</xdr:col>
      <xdr:colOff>101600</xdr:colOff>
      <xdr:row>107</xdr:row>
      <xdr:rowOff>66584</xdr:rowOff>
    </xdr:to>
    <xdr:sp macro="" textlink="">
      <xdr:nvSpPr>
        <xdr:cNvPr id="326" name="楕円 325"/>
        <xdr:cNvSpPr/>
      </xdr:nvSpPr>
      <xdr:spPr>
        <a:xfrm>
          <a:off x="2857500" y="183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15784</xdr:rowOff>
    </xdr:from>
    <xdr:to>
      <xdr:col>19</xdr:col>
      <xdr:colOff>177800</xdr:colOff>
      <xdr:row>107</xdr:row>
      <xdr:rowOff>38644</xdr:rowOff>
    </xdr:to>
    <xdr:cxnSp macro="">
      <xdr:nvCxnSpPr>
        <xdr:cNvPr id="327" name="直線コネクタ 326"/>
        <xdr:cNvCxnSpPr/>
      </xdr:nvCxnSpPr>
      <xdr:spPr>
        <a:xfrm>
          <a:off x="2908300" y="1836093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38463</xdr:rowOff>
    </xdr:from>
    <xdr:to>
      <xdr:col>10</xdr:col>
      <xdr:colOff>165100</xdr:colOff>
      <xdr:row>106</xdr:row>
      <xdr:rowOff>140063</xdr:rowOff>
    </xdr:to>
    <xdr:sp macro="" textlink="">
      <xdr:nvSpPr>
        <xdr:cNvPr id="328" name="楕円 327"/>
        <xdr:cNvSpPr/>
      </xdr:nvSpPr>
      <xdr:spPr>
        <a:xfrm>
          <a:off x="1968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89263</xdr:rowOff>
    </xdr:from>
    <xdr:to>
      <xdr:col>15</xdr:col>
      <xdr:colOff>50800</xdr:colOff>
      <xdr:row>107</xdr:row>
      <xdr:rowOff>15784</xdr:rowOff>
    </xdr:to>
    <xdr:cxnSp macro="">
      <xdr:nvCxnSpPr>
        <xdr:cNvPr id="329" name="直線コネクタ 328"/>
        <xdr:cNvCxnSpPr/>
      </xdr:nvCxnSpPr>
      <xdr:spPr>
        <a:xfrm>
          <a:off x="2019300" y="18262963"/>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160927</xdr:rowOff>
    </xdr:from>
    <xdr:to>
      <xdr:col>6</xdr:col>
      <xdr:colOff>38100</xdr:colOff>
      <xdr:row>106</xdr:row>
      <xdr:rowOff>91077</xdr:rowOff>
    </xdr:to>
    <xdr:sp macro="" textlink="">
      <xdr:nvSpPr>
        <xdr:cNvPr id="330" name="楕円 329"/>
        <xdr:cNvSpPr/>
      </xdr:nvSpPr>
      <xdr:spPr>
        <a:xfrm>
          <a:off x="107950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40277</xdr:rowOff>
    </xdr:from>
    <xdr:to>
      <xdr:col>10</xdr:col>
      <xdr:colOff>114300</xdr:colOff>
      <xdr:row>106</xdr:row>
      <xdr:rowOff>89263</xdr:rowOff>
    </xdr:to>
    <xdr:cxnSp macro="">
      <xdr:nvCxnSpPr>
        <xdr:cNvPr id="331" name="直線コネクタ 330"/>
        <xdr:cNvCxnSpPr/>
      </xdr:nvCxnSpPr>
      <xdr:spPr>
        <a:xfrm>
          <a:off x="1130300" y="1821397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166388</xdr:rowOff>
    </xdr:from>
    <xdr:ext cx="405111" cy="259045"/>
    <xdr:sp macro="" textlink="">
      <xdr:nvSpPr>
        <xdr:cNvPr id="332" name="n_1aveValue【市民会館】&#10;有形固定資産減価償却率"/>
        <xdr:cNvSpPr txBox="1"/>
      </xdr:nvSpPr>
      <xdr:spPr>
        <a:xfrm>
          <a:off x="35820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154957</xdr:rowOff>
    </xdr:from>
    <xdr:ext cx="405111" cy="259045"/>
    <xdr:sp macro="" textlink="">
      <xdr:nvSpPr>
        <xdr:cNvPr id="333" name="n_2aveValue【市民会館】&#10;有形固定資産減価償却率"/>
        <xdr:cNvSpPr txBox="1"/>
      </xdr:nvSpPr>
      <xdr:spPr>
        <a:xfrm>
          <a:off x="2705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133729</xdr:rowOff>
    </xdr:from>
    <xdr:ext cx="405111" cy="259045"/>
    <xdr:sp macro="" textlink="">
      <xdr:nvSpPr>
        <xdr:cNvPr id="334" name="n_3aveValue【市民会館】&#10;有形固定資産減価償却率"/>
        <xdr:cNvSpPr txBox="1"/>
      </xdr:nvSpPr>
      <xdr:spPr>
        <a:xfrm>
          <a:off x="1816744" y="1762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148426</xdr:rowOff>
    </xdr:from>
    <xdr:ext cx="405111" cy="259045"/>
    <xdr:sp macro="" textlink="">
      <xdr:nvSpPr>
        <xdr:cNvPr id="335" name="n_4aveValue【市民会館】&#10;有形固定資産減価償却率"/>
        <xdr:cNvSpPr txBox="1"/>
      </xdr:nvSpPr>
      <xdr:spPr>
        <a:xfrm>
          <a:off x="9277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80571</xdr:rowOff>
    </xdr:from>
    <xdr:ext cx="405111" cy="259045"/>
    <xdr:sp macro="" textlink="">
      <xdr:nvSpPr>
        <xdr:cNvPr id="336" name="n_1mainValue【市民会館】&#10;有形固定資産減価償却率"/>
        <xdr:cNvSpPr txBox="1"/>
      </xdr:nvSpPr>
      <xdr:spPr>
        <a:xfrm>
          <a:off x="3582044" y="1842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57711</xdr:rowOff>
    </xdr:from>
    <xdr:ext cx="405111" cy="259045"/>
    <xdr:sp macro="" textlink="">
      <xdr:nvSpPr>
        <xdr:cNvPr id="337" name="n_2mainValue【市民会館】&#10;有形固定資産減価償却率"/>
        <xdr:cNvSpPr txBox="1"/>
      </xdr:nvSpPr>
      <xdr:spPr>
        <a:xfrm>
          <a:off x="2705744" y="1840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131190</xdr:rowOff>
    </xdr:from>
    <xdr:ext cx="405111" cy="259045"/>
    <xdr:sp macro="" textlink="">
      <xdr:nvSpPr>
        <xdr:cNvPr id="338" name="n_3mainValue【市民会館】&#10;有形固定資産減価償却率"/>
        <xdr:cNvSpPr txBox="1"/>
      </xdr:nvSpPr>
      <xdr:spPr>
        <a:xfrm>
          <a:off x="18167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82204</xdr:rowOff>
    </xdr:from>
    <xdr:ext cx="405111" cy="259045"/>
    <xdr:sp macro="" textlink="">
      <xdr:nvSpPr>
        <xdr:cNvPr id="339" name="n_4mainValue【市民会館】&#10;有形固定資産減価償却率"/>
        <xdr:cNvSpPr txBox="1"/>
      </xdr:nvSpPr>
      <xdr:spPr>
        <a:xfrm>
          <a:off x="927744"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0" name="直線コネクタ 349"/>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1" name="テキスト ボックス 350"/>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2" name="直線コネクタ 351"/>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3" name="テキスト ボックス 352"/>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4" name="直線コネクタ 353"/>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5" name="テキスト ボックス 354"/>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6" name="直線コネクタ 355"/>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7" name="テキスト ボックス 356"/>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8" name="直線コネクタ 357"/>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9" name="テキスト ボックス 358"/>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0" name="直線コネクタ 359"/>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1" name="テキスト ボックス 360"/>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2" name="直線コネクタ 361"/>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3" name="テキスト ボックス 362"/>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4"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71301</xdr:rowOff>
    </xdr:from>
    <xdr:to>
      <xdr:col>54</xdr:col>
      <xdr:colOff>189865</xdr:colOff>
      <xdr:row>108</xdr:row>
      <xdr:rowOff>148045</xdr:rowOff>
    </xdr:to>
    <xdr:cxnSp macro="">
      <xdr:nvCxnSpPr>
        <xdr:cNvPr id="365" name="直線コネクタ 364"/>
        <xdr:cNvCxnSpPr/>
      </xdr:nvCxnSpPr>
      <xdr:spPr>
        <a:xfrm flipV="1">
          <a:off x="10476865" y="17044851"/>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151872</xdr:rowOff>
    </xdr:from>
    <xdr:ext cx="469744" cy="259045"/>
    <xdr:sp macro="" textlink="">
      <xdr:nvSpPr>
        <xdr:cNvPr id="366" name="【市民会館】&#10;一人当たり面積最小値テキスト"/>
        <xdr:cNvSpPr txBox="1"/>
      </xdr:nvSpPr>
      <xdr:spPr>
        <a:xfrm>
          <a:off x="10515600" y="1866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148045</xdr:rowOff>
    </xdr:from>
    <xdr:to>
      <xdr:col>55</xdr:col>
      <xdr:colOff>88900</xdr:colOff>
      <xdr:row>108</xdr:row>
      <xdr:rowOff>148045</xdr:rowOff>
    </xdr:to>
    <xdr:cxnSp macro="">
      <xdr:nvCxnSpPr>
        <xdr:cNvPr id="367" name="直線コネクタ 366"/>
        <xdr:cNvCxnSpPr/>
      </xdr:nvCxnSpPr>
      <xdr:spPr>
        <a:xfrm>
          <a:off x="10388600" y="1866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17978</xdr:rowOff>
    </xdr:from>
    <xdr:ext cx="469744" cy="259045"/>
    <xdr:sp macro="" textlink="">
      <xdr:nvSpPr>
        <xdr:cNvPr id="368" name="【市民会館】&#10;一人当たり面積最大値テキスト"/>
        <xdr:cNvSpPr txBox="1"/>
      </xdr:nvSpPr>
      <xdr:spPr>
        <a:xfrm>
          <a:off x="10515600" y="1682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71301</xdr:rowOff>
    </xdr:from>
    <xdr:to>
      <xdr:col>55</xdr:col>
      <xdr:colOff>88900</xdr:colOff>
      <xdr:row>99</xdr:row>
      <xdr:rowOff>71301</xdr:rowOff>
    </xdr:to>
    <xdr:cxnSp macro="">
      <xdr:nvCxnSpPr>
        <xdr:cNvPr id="369" name="直線コネクタ 368"/>
        <xdr:cNvCxnSpPr/>
      </xdr:nvCxnSpPr>
      <xdr:spPr>
        <a:xfrm>
          <a:off x="10388600" y="1704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80934</xdr:rowOff>
    </xdr:from>
    <xdr:ext cx="469744" cy="259045"/>
    <xdr:sp macro="" textlink="">
      <xdr:nvSpPr>
        <xdr:cNvPr id="370" name="【市民会館】&#10;一人当たり面積平均値テキスト"/>
        <xdr:cNvSpPr txBox="1"/>
      </xdr:nvSpPr>
      <xdr:spPr>
        <a:xfrm>
          <a:off x="10515600" y="1808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58057</xdr:rowOff>
    </xdr:from>
    <xdr:to>
      <xdr:col>55</xdr:col>
      <xdr:colOff>50800</xdr:colOff>
      <xdr:row>106</xdr:row>
      <xdr:rowOff>159657</xdr:rowOff>
    </xdr:to>
    <xdr:sp macro="" textlink="">
      <xdr:nvSpPr>
        <xdr:cNvPr id="371" name="フローチャート: 判断 370"/>
        <xdr:cNvSpPr/>
      </xdr:nvSpPr>
      <xdr:spPr>
        <a:xfrm>
          <a:off x="104267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41729</xdr:rowOff>
    </xdr:from>
    <xdr:to>
      <xdr:col>50</xdr:col>
      <xdr:colOff>165100</xdr:colOff>
      <xdr:row>106</xdr:row>
      <xdr:rowOff>143329</xdr:rowOff>
    </xdr:to>
    <xdr:sp macro="" textlink="">
      <xdr:nvSpPr>
        <xdr:cNvPr id="372" name="フローチャート: 判断 371"/>
        <xdr:cNvSpPr/>
      </xdr:nvSpPr>
      <xdr:spPr>
        <a:xfrm>
          <a:off x="9588500" y="1821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58057</xdr:rowOff>
    </xdr:from>
    <xdr:to>
      <xdr:col>46</xdr:col>
      <xdr:colOff>38100</xdr:colOff>
      <xdr:row>106</xdr:row>
      <xdr:rowOff>159657</xdr:rowOff>
    </xdr:to>
    <xdr:sp macro="" textlink="">
      <xdr:nvSpPr>
        <xdr:cNvPr id="373" name="フローチャート: 判断 372"/>
        <xdr:cNvSpPr/>
      </xdr:nvSpPr>
      <xdr:spPr>
        <a:xfrm>
          <a:off x="8699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51526</xdr:rowOff>
    </xdr:from>
    <xdr:to>
      <xdr:col>41</xdr:col>
      <xdr:colOff>101600</xdr:colOff>
      <xdr:row>106</xdr:row>
      <xdr:rowOff>153126</xdr:rowOff>
    </xdr:to>
    <xdr:sp macro="" textlink="">
      <xdr:nvSpPr>
        <xdr:cNvPr id="374" name="フローチャート: 判断 373"/>
        <xdr:cNvSpPr/>
      </xdr:nvSpPr>
      <xdr:spPr>
        <a:xfrm>
          <a:off x="7810500" y="1822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58057</xdr:rowOff>
    </xdr:from>
    <xdr:to>
      <xdr:col>36</xdr:col>
      <xdr:colOff>165100</xdr:colOff>
      <xdr:row>106</xdr:row>
      <xdr:rowOff>159657</xdr:rowOff>
    </xdr:to>
    <xdr:sp macro="" textlink="">
      <xdr:nvSpPr>
        <xdr:cNvPr id="375" name="フローチャート: 判断 374"/>
        <xdr:cNvSpPr/>
      </xdr:nvSpPr>
      <xdr:spPr>
        <a:xfrm>
          <a:off x="6921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6" name="テキスト ボックス 375"/>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7" name="テキスト ボックス 376"/>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8" name="テキスト ボックス 377"/>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9" name="テキスト ボックス 378"/>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0" name="テキスト ボックス 379"/>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27032</xdr:rowOff>
    </xdr:from>
    <xdr:to>
      <xdr:col>55</xdr:col>
      <xdr:colOff>50800</xdr:colOff>
      <xdr:row>107</xdr:row>
      <xdr:rowOff>128632</xdr:rowOff>
    </xdr:to>
    <xdr:sp macro="" textlink="">
      <xdr:nvSpPr>
        <xdr:cNvPr id="381" name="楕円 380"/>
        <xdr:cNvSpPr/>
      </xdr:nvSpPr>
      <xdr:spPr>
        <a:xfrm>
          <a:off x="104267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5459</xdr:rowOff>
    </xdr:from>
    <xdr:ext cx="469744" cy="259045"/>
    <xdr:sp macro="" textlink="">
      <xdr:nvSpPr>
        <xdr:cNvPr id="382" name="【市民会館】&#10;一人当たり面積該当値テキスト"/>
        <xdr:cNvSpPr txBox="1"/>
      </xdr:nvSpPr>
      <xdr:spPr>
        <a:xfrm>
          <a:off x="10515600" y="18350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30299</xdr:rowOff>
    </xdr:from>
    <xdr:to>
      <xdr:col>50</xdr:col>
      <xdr:colOff>165100</xdr:colOff>
      <xdr:row>107</xdr:row>
      <xdr:rowOff>131899</xdr:rowOff>
    </xdr:to>
    <xdr:sp macro="" textlink="">
      <xdr:nvSpPr>
        <xdr:cNvPr id="383" name="楕円 382"/>
        <xdr:cNvSpPr/>
      </xdr:nvSpPr>
      <xdr:spPr>
        <a:xfrm>
          <a:off x="9588500" y="1837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77832</xdr:rowOff>
    </xdr:from>
    <xdr:to>
      <xdr:col>55</xdr:col>
      <xdr:colOff>0</xdr:colOff>
      <xdr:row>107</xdr:row>
      <xdr:rowOff>81099</xdr:rowOff>
    </xdr:to>
    <xdr:cxnSp macro="">
      <xdr:nvCxnSpPr>
        <xdr:cNvPr id="384" name="直線コネクタ 383"/>
        <xdr:cNvCxnSpPr/>
      </xdr:nvCxnSpPr>
      <xdr:spPr>
        <a:xfrm flipV="1">
          <a:off x="9639300" y="18422982"/>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36830</xdr:rowOff>
    </xdr:from>
    <xdr:to>
      <xdr:col>46</xdr:col>
      <xdr:colOff>38100</xdr:colOff>
      <xdr:row>107</xdr:row>
      <xdr:rowOff>138430</xdr:rowOff>
    </xdr:to>
    <xdr:sp macro="" textlink="">
      <xdr:nvSpPr>
        <xdr:cNvPr id="385" name="楕円 384"/>
        <xdr:cNvSpPr/>
      </xdr:nvSpPr>
      <xdr:spPr>
        <a:xfrm>
          <a:off x="8699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81099</xdr:rowOff>
    </xdr:from>
    <xdr:to>
      <xdr:col>50</xdr:col>
      <xdr:colOff>114300</xdr:colOff>
      <xdr:row>107</xdr:row>
      <xdr:rowOff>87630</xdr:rowOff>
    </xdr:to>
    <xdr:cxnSp macro="">
      <xdr:nvCxnSpPr>
        <xdr:cNvPr id="386" name="直線コネクタ 385"/>
        <xdr:cNvCxnSpPr/>
      </xdr:nvCxnSpPr>
      <xdr:spPr>
        <a:xfrm flipV="1">
          <a:off x="8750300" y="184262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40095</xdr:rowOff>
    </xdr:from>
    <xdr:to>
      <xdr:col>41</xdr:col>
      <xdr:colOff>101600</xdr:colOff>
      <xdr:row>107</xdr:row>
      <xdr:rowOff>141695</xdr:rowOff>
    </xdr:to>
    <xdr:sp macro="" textlink="">
      <xdr:nvSpPr>
        <xdr:cNvPr id="387" name="楕円 386"/>
        <xdr:cNvSpPr/>
      </xdr:nvSpPr>
      <xdr:spPr>
        <a:xfrm>
          <a:off x="78105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87630</xdr:rowOff>
    </xdr:from>
    <xdr:to>
      <xdr:col>45</xdr:col>
      <xdr:colOff>177800</xdr:colOff>
      <xdr:row>107</xdr:row>
      <xdr:rowOff>90895</xdr:rowOff>
    </xdr:to>
    <xdr:cxnSp macro="">
      <xdr:nvCxnSpPr>
        <xdr:cNvPr id="388" name="直線コネクタ 387"/>
        <xdr:cNvCxnSpPr/>
      </xdr:nvCxnSpPr>
      <xdr:spPr>
        <a:xfrm flipV="1">
          <a:off x="7861300" y="184327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43362</xdr:rowOff>
    </xdr:from>
    <xdr:to>
      <xdr:col>36</xdr:col>
      <xdr:colOff>165100</xdr:colOff>
      <xdr:row>107</xdr:row>
      <xdr:rowOff>144962</xdr:rowOff>
    </xdr:to>
    <xdr:sp macro="" textlink="">
      <xdr:nvSpPr>
        <xdr:cNvPr id="389" name="楕円 388"/>
        <xdr:cNvSpPr/>
      </xdr:nvSpPr>
      <xdr:spPr>
        <a:xfrm>
          <a:off x="6921500" y="1838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90895</xdr:rowOff>
    </xdr:from>
    <xdr:to>
      <xdr:col>41</xdr:col>
      <xdr:colOff>50800</xdr:colOff>
      <xdr:row>107</xdr:row>
      <xdr:rowOff>94162</xdr:rowOff>
    </xdr:to>
    <xdr:cxnSp macro="">
      <xdr:nvCxnSpPr>
        <xdr:cNvPr id="390" name="直線コネクタ 389"/>
        <xdr:cNvCxnSpPr/>
      </xdr:nvCxnSpPr>
      <xdr:spPr>
        <a:xfrm flipV="1">
          <a:off x="6972300" y="184360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159856</xdr:rowOff>
    </xdr:from>
    <xdr:ext cx="469744" cy="259045"/>
    <xdr:sp macro="" textlink="">
      <xdr:nvSpPr>
        <xdr:cNvPr id="391" name="n_1aveValue【市民会館】&#10;一人当たり面積"/>
        <xdr:cNvSpPr txBox="1"/>
      </xdr:nvSpPr>
      <xdr:spPr>
        <a:xfrm>
          <a:off x="9391727" y="17990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4734</xdr:rowOff>
    </xdr:from>
    <xdr:ext cx="469744" cy="259045"/>
    <xdr:sp macro="" textlink="">
      <xdr:nvSpPr>
        <xdr:cNvPr id="392" name="n_2aveValue【市民会館】&#10;一人当たり面積"/>
        <xdr:cNvSpPr txBox="1"/>
      </xdr:nvSpPr>
      <xdr:spPr>
        <a:xfrm>
          <a:off x="8515427" y="1800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169653</xdr:rowOff>
    </xdr:from>
    <xdr:ext cx="469744" cy="259045"/>
    <xdr:sp macro="" textlink="">
      <xdr:nvSpPr>
        <xdr:cNvPr id="393" name="n_3aveValue【市民会館】&#10;一人当たり面積"/>
        <xdr:cNvSpPr txBox="1"/>
      </xdr:nvSpPr>
      <xdr:spPr>
        <a:xfrm>
          <a:off x="7626427" y="1800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4734</xdr:rowOff>
    </xdr:from>
    <xdr:ext cx="469744" cy="259045"/>
    <xdr:sp macro="" textlink="">
      <xdr:nvSpPr>
        <xdr:cNvPr id="394" name="n_4aveValue【市民会館】&#10;一人当たり面積"/>
        <xdr:cNvSpPr txBox="1"/>
      </xdr:nvSpPr>
      <xdr:spPr>
        <a:xfrm>
          <a:off x="6737427" y="1800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123026</xdr:rowOff>
    </xdr:from>
    <xdr:ext cx="469744" cy="259045"/>
    <xdr:sp macro="" textlink="">
      <xdr:nvSpPr>
        <xdr:cNvPr id="395" name="n_1mainValue【市民会館】&#10;一人当たり面積"/>
        <xdr:cNvSpPr txBox="1"/>
      </xdr:nvSpPr>
      <xdr:spPr>
        <a:xfrm>
          <a:off x="9391727" y="1846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129557</xdr:rowOff>
    </xdr:from>
    <xdr:ext cx="469744" cy="259045"/>
    <xdr:sp macro="" textlink="">
      <xdr:nvSpPr>
        <xdr:cNvPr id="396" name="n_2mainValue【市民会館】&#10;一人当たり面積"/>
        <xdr:cNvSpPr txBox="1"/>
      </xdr:nvSpPr>
      <xdr:spPr>
        <a:xfrm>
          <a:off x="8515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132822</xdr:rowOff>
    </xdr:from>
    <xdr:ext cx="469744" cy="259045"/>
    <xdr:sp macro="" textlink="">
      <xdr:nvSpPr>
        <xdr:cNvPr id="397" name="n_3mainValue【市民会館】&#10;一人当たり面積"/>
        <xdr:cNvSpPr txBox="1"/>
      </xdr:nvSpPr>
      <xdr:spPr>
        <a:xfrm>
          <a:off x="7626427" y="1847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136089</xdr:rowOff>
    </xdr:from>
    <xdr:ext cx="469744" cy="259045"/>
    <xdr:sp macro="" textlink="">
      <xdr:nvSpPr>
        <xdr:cNvPr id="398" name="n_4mainValue【市民会館】&#10;一人当たり面積"/>
        <xdr:cNvSpPr txBox="1"/>
      </xdr:nvSpPr>
      <xdr:spPr>
        <a:xfrm>
          <a:off x="6737427" y="1848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41</xdr:row>
      <xdr:rowOff>167640</xdr:rowOff>
    </xdr:to>
    <xdr:cxnSp macro="">
      <xdr:nvCxnSpPr>
        <xdr:cNvPr id="424" name="直線コネクタ 423"/>
        <xdr:cNvCxnSpPr/>
      </xdr:nvCxnSpPr>
      <xdr:spPr>
        <a:xfrm flipV="1">
          <a:off x="16318864" y="581406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425" name="【一般廃棄物処理施設】&#10;有形固定資産減価償却率最小値テキスト"/>
        <xdr:cNvSpPr txBox="1"/>
      </xdr:nvSpPr>
      <xdr:spPr>
        <a:xfrm>
          <a:off x="1635760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426" name="直線コネクタ 425"/>
        <xdr:cNvCxnSpPr/>
      </xdr:nvCxnSpPr>
      <xdr:spPr>
        <a:xfrm>
          <a:off x="16230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7" name="【一般廃棄物処理施設】&#10;有形固定資産減価償却率最大値テキスト"/>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8" name="直線コネクタ 427"/>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157678</xdr:rowOff>
    </xdr:from>
    <xdr:ext cx="405111" cy="259045"/>
    <xdr:sp macro="" textlink="">
      <xdr:nvSpPr>
        <xdr:cNvPr id="429" name="【一般廃棄物処理施設】&#10;有形固定資産減価償却率平均値テキスト"/>
        <xdr:cNvSpPr txBox="1"/>
      </xdr:nvSpPr>
      <xdr:spPr>
        <a:xfrm>
          <a:off x="16357600" y="65013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134801</xdr:rowOff>
    </xdr:from>
    <xdr:to>
      <xdr:col>85</xdr:col>
      <xdr:colOff>177800</xdr:colOff>
      <xdr:row>39</xdr:row>
      <xdr:rowOff>64951</xdr:rowOff>
    </xdr:to>
    <xdr:sp macro="" textlink="">
      <xdr:nvSpPr>
        <xdr:cNvPr id="430" name="フローチャート: 判断 429"/>
        <xdr:cNvSpPr/>
      </xdr:nvSpPr>
      <xdr:spPr>
        <a:xfrm>
          <a:off x="16268700" y="664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39</xdr:row>
      <xdr:rowOff>25400</xdr:rowOff>
    </xdr:from>
    <xdr:to>
      <xdr:col>81</xdr:col>
      <xdr:colOff>101600</xdr:colOff>
      <xdr:row>39</xdr:row>
      <xdr:rowOff>127000</xdr:rowOff>
    </xdr:to>
    <xdr:sp macro="" textlink="">
      <xdr:nvSpPr>
        <xdr:cNvPr id="431" name="フローチャート: 判断 430"/>
        <xdr:cNvSpPr/>
      </xdr:nvSpPr>
      <xdr:spPr>
        <a:xfrm>
          <a:off x="15430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160927</xdr:rowOff>
    </xdr:from>
    <xdr:to>
      <xdr:col>76</xdr:col>
      <xdr:colOff>165100</xdr:colOff>
      <xdr:row>39</xdr:row>
      <xdr:rowOff>91077</xdr:rowOff>
    </xdr:to>
    <xdr:sp macro="" textlink="">
      <xdr:nvSpPr>
        <xdr:cNvPr id="432" name="フローチャート: 判断 431"/>
        <xdr:cNvSpPr/>
      </xdr:nvSpPr>
      <xdr:spPr>
        <a:xfrm>
          <a:off x="14541500" y="667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13970</xdr:rowOff>
    </xdr:from>
    <xdr:to>
      <xdr:col>72</xdr:col>
      <xdr:colOff>38100</xdr:colOff>
      <xdr:row>39</xdr:row>
      <xdr:rowOff>115570</xdr:rowOff>
    </xdr:to>
    <xdr:sp macro="" textlink="">
      <xdr:nvSpPr>
        <xdr:cNvPr id="433" name="フローチャート: 判断 432"/>
        <xdr:cNvSpPr/>
      </xdr:nvSpPr>
      <xdr:spPr>
        <a:xfrm>
          <a:off x="13652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147865</xdr:rowOff>
    </xdr:from>
    <xdr:to>
      <xdr:col>67</xdr:col>
      <xdr:colOff>101600</xdr:colOff>
      <xdr:row>39</xdr:row>
      <xdr:rowOff>78015</xdr:rowOff>
    </xdr:to>
    <xdr:sp macro="" textlink="">
      <xdr:nvSpPr>
        <xdr:cNvPr id="434" name="フローチャート: 判断 433"/>
        <xdr:cNvSpPr/>
      </xdr:nvSpPr>
      <xdr:spPr>
        <a:xfrm>
          <a:off x="12763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13970</xdr:rowOff>
    </xdr:from>
    <xdr:to>
      <xdr:col>85</xdr:col>
      <xdr:colOff>177800</xdr:colOff>
      <xdr:row>41</xdr:row>
      <xdr:rowOff>115570</xdr:rowOff>
    </xdr:to>
    <xdr:sp macro="" textlink="">
      <xdr:nvSpPr>
        <xdr:cNvPr id="440" name="楕円 439"/>
        <xdr:cNvSpPr/>
      </xdr:nvSpPr>
      <xdr:spPr>
        <a:xfrm>
          <a:off x="162687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100347</xdr:rowOff>
    </xdr:from>
    <xdr:ext cx="405111" cy="259045"/>
    <xdr:sp macro="" textlink="">
      <xdr:nvSpPr>
        <xdr:cNvPr id="441" name="【一般廃棄物処理施設】&#10;有形固定資産減価償却率該当値テキスト"/>
        <xdr:cNvSpPr txBox="1"/>
      </xdr:nvSpPr>
      <xdr:spPr>
        <a:xfrm>
          <a:off x="16357600" y="695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67854</xdr:rowOff>
    </xdr:from>
    <xdr:to>
      <xdr:col>81</xdr:col>
      <xdr:colOff>101600</xdr:colOff>
      <xdr:row>41</xdr:row>
      <xdr:rowOff>169454</xdr:rowOff>
    </xdr:to>
    <xdr:sp macro="" textlink="">
      <xdr:nvSpPr>
        <xdr:cNvPr id="442" name="楕円 441"/>
        <xdr:cNvSpPr/>
      </xdr:nvSpPr>
      <xdr:spPr>
        <a:xfrm>
          <a:off x="15430500" y="709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64770</xdr:rowOff>
    </xdr:from>
    <xdr:to>
      <xdr:col>85</xdr:col>
      <xdr:colOff>127000</xdr:colOff>
      <xdr:row>41</xdr:row>
      <xdr:rowOff>118654</xdr:rowOff>
    </xdr:to>
    <xdr:cxnSp macro="">
      <xdr:nvCxnSpPr>
        <xdr:cNvPr id="443" name="直線コネクタ 442"/>
        <xdr:cNvCxnSpPr/>
      </xdr:nvCxnSpPr>
      <xdr:spPr>
        <a:xfrm flipV="1">
          <a:off x="15481300" y="7094220"/>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41728</xdr:rowOff>
    </xdr:from>
    <xdr:to>
      <xdr:col>76</xdr:col>
      <xdr:colOff>165100</xdr:colOff>
      <xdr:row>41</xdr:row>
      <xdr:rowOff>143328</xdr:rowOff>
    </xdr:to>
    <xdr:sp macro="" textlink="">
      <xdr:nvSpPr>
        <xdr:cNvPr id="444" name="楕円 443"/>
        <xdr:cNvSpPr/>
      </xdr:nvSpPr>
      <xdr:spPr>
        <a:xfrm>
          <a:off x="14541500" y="707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92528</xdr:rowOff>
    </xdr:from>
    <xdr:to>
      <xdr:col>81</xdr:col>
      <xdr:colOff>50800</xdr:colOff>
      <xdr:row>41</xdr:row>
      <xdr:rowOff>118654</xdr:rowOff>
    </xdr:to>
    <xdr:cxnSp macro="">
      <xdr:nvCxnSpPr>
        <xdr:cNvPr id="445" name="直線コネクタ 444"/>
        <xdr:cNvCxnSpPr/>
      </xdr:nvCxnSpPr>
      <xdr:spPr>
        <a:xfrm>
          <a:off x="14592300" y="712197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15603</xdr:rowOff>
    </xdr:from>
    <xdr:to>
      <xdr:col>72</xdr:col>
      <xdr:colOff>38100</xdr:colOff>
      <xdr:row>41</xdr:row>
      <xdr:rowOff>117203</xdr:rowOff>
    </xdr:to>
    <xdr:sp macro="" textlink="">
      <xdr:nvSpPr>
        <xdr:cNvPr id="446" name="楕円 445"/>
        <xdr:cNvSpPr/>
      </xdr:nvSpPr>
      <xdr:spPr>
        <a:xfrm>
          <a:off x="13652500" y="704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66403</xdr:rowOff>
    </xdr:from>
    <xdr:to>
      <xdr:col>76</xdr:col>
      <xdr:colOff>114300</xdr:colOff>
      <xdr:row>41</xdr:row>
      <xdr:rowOff>92528</xdr:rowOff>
    </xdr:to>
    <xdr:cxnSp macro="">
      <xdr:nvCxnSpPr>
        <xdr:cNvPr id="447" name="直線コネクタ 446"/>
        <xdr:cNvCxnSpPr/>
      </xdr:nvCxnSpPr>
      <xdr:spPr>
        <a:xfrm>
          <a:off x="13703300" y="709585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129903</xdr:rowOff>
    </xdr:from>
    <xdr:to>
      <xdr:col>67</xdr:col>
      <xdr:colOff>101600</xdr:colOff>
      <xdr:row>41</xdr:row>
      <xdr:rowOff>60053</xdr:rowOff>
    </xdr:to>
    <xdr:sp macro="" textlink="">
      <xdr:nvSpPr>
        <xdr:cNvPr id="448" name="楕円 447"/>
        <xdr:cNvSpPr/>
      </xdr:nvSpPr>
      <xdr:spPr>
        <a:xfrm>
          <a:off x="12763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9253</xdr:rowOff>
    </xdr:from>
    <xdr:to>
      <xdr:col>71</xdr:col>
      <xdr:colOff>177800</xdr:colOff>
      <xdr:row>41</xdr:row>
      <xdr:rowOff>66403</xdr:rowOff>
    </xdr:to>
    <xdr:cxnSp macro="">
      <xdr:nvCxnSpPr>
        <xdr:cNvPr id="449" name="直線コネクタ 448"/>
        <xdr:cNvCxnSpPr/>
      </xdr:nvCxnSpPr>
      <xdr:spPr>
        <a:xfrm>
          <a:off x="12814300" y="7038703"/>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143527</xdr:rowOff>
    </xdr:from>
    <xdr:ext cx="405111" cy="259045"/>
    <xdr:sp macro="" textlink="">
      <xdr:nvSpPr>
        <xdr:cNvPr id="450" name="n_1aveValue【一般廃棄物処理施設】&#10;有形固定資産減価償却率"/>
        <xdr:cNvSpPr txBox="1"/>
      </xdr:nvSpPr>
      <xdr:spPr>
        <a:xfrm>
          <a:off x="15266044" y="648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107604</xdr:rowOff>
    </xdr:from>
    <xdr:ext cx="405111" cy="259045"/>
    <xdr:sp macro="" textlink="">
      <xdr:nvSpPr>
        <xdr:cNvPr id="451" name="n_2aveValue【一般廃棄物処理施設】&#10;有形固定資産減価償却率"/>
        <xdr:cNvSpPr txBox="1"/>
      </xdr:nvSpPr>
      <xdr:spPr>
        <a:xfrm>
          <a:off x="14389744" y="645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132097</xdr:rowOff>
    </xdr:from>
    <xdr:ext cx="405111" cy="259045"/>
    <xdr:sp macro="" textlink="">
      <xdr:nvSpPr>
        <xdr:cNvPr id="452" name="n_3aveValue【一般廃棄物処理施設】&#10;有形固定資産減価償却率"/>
        <xdr:cNvSpPr txBox="1"/>
      </xdr:nvSpPr>
      <xdr:spPr>
        <a:xfrm>
          <a:off x="13500744" y="647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94541</xdr:rowOff>
    </xdr:from>
    <xdr:ext cx="405111" cy="259045"/>
    <xdr:sp macro="" textlink="">
      <xdr:nvSpPr>
        <xdr:cNvPr id="453" name="n_4aveValue【一般廃棄物処理施設】&#10;有形固定資産減価償却率"/>
        <xdr:cNvSpPr txBox="1"/>
      </xdr:nvSpPr>
      <xdr:spPr>
        <a:xfrm>
          <a:off x="126117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160581</xdr:rowOff>
    </xdr:from>
    <xdr:ext cx="405111" cy="259045"/>
    <xdr:sp macro="" textlink="">
      <xdr:nvSpPr>
        <xdr:cNvPr id="454" name="n_1mainValue【一般廃棄物処理施設】&#10;有形固定資産減価償却率"/>
        <xdr:cNvSpPr txBox="1"/>
      </xdr:nvSpPr>
      <xdr:spPr>
        <a:xfrm>
          <a:off x="15266044" y="719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134455</xdr:rowOff>
    </xdr:from>
    <xdr:ext cx="405111" cy="259045"/>
    <xdr:sp macro="" textlink="">
      <xdr:nvSpPr>
        <xdr:cNvPr id="455" name="n_2mainValue【一般廃棄物処理施設】&#10;有形固定資産減価償却率"/>
        <xdr:cNvSpPr txBox="1"/>
      </xdr:nvSpPr>
      <xdr:spPr>
        <a:xfrm>
          <a:off x="14389744" y="716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108330</xdr:rowOff>
    </xdr:from>
    <xdr:ext cx="405111" cy="259045"/>
    <xdr:sp macro="" textlink="">
      <xdr:nvSpPr>
        <xdr:cNvPr id="456" name="n_3mainValue【一般廃棄物処理施設】&#10;有形固定資産減価償却率"/>
        <xdr:cNvSpPr txBox="1"/>
      </xdr:nvSpPr>
      <xdr:spPr>
        <a:xfrm>
          <a:off x="13500744" y="713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51180</xdr:rowOff>
    </xdr:from>
    <xdr:ext cx="405111" cy="259045"/>
    <xdr:sp macro="" textlink="">
      <xdr:nvSpPr>
        <xdr:cNvPr id="457" name="n_4mainValue【一般廃棄物処理施設】&#10;有形固定資産減価償却率"/>
        <xdr:cNvSpPr txBox="1"/>
      </xdr:nvSpPr>
      <xdr:spPr>
        <a:xfrm>
          <a:off x="126117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8" name="直線コネクタ 467"/>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9" name="テキスト ボックス 468"/>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0" name="直線コネクタ 469"/>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1" name="テキスト ボックス 470"/>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2" name="直線コネクタ 471"/>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3" name="テキスト ボックス 472"/>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4" name="直線コネクタ 473"/>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5" name="テキスト ボックス 474"/>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7" name="テキスト ボックス 476"/>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7366</xdr:rowOff>
    </xdr:from>
    <xdr:to>
      <xdr:col>116</xdr:col>
      <xdr:colOff>62864</xdr:colOff>
      <xdr:row>41</xdr:row>
      <xdr:rowOff>132516</xdr:rowOff>
    </xdr:to>
    <xdr:cxnSp macro="">
      <xdr:nvCxnSpPr>
        <xdr:cNvPr id="479" name="直線コネクタ 478"/>
        <xdr:cNvCxnSpPr/>
      </xdr:nvCxnSpPr>
      <xdr:spPr>
        <a:xfrm flipV="1">
          <a:off x="22160864" y="5665216"/>
          <a:ext cx="0" cy="1496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136343</xdr:rowOff>
    </xdr:from>
    <xdr:ext cx="378565" cy="259045"/>
    <xdr:sp macro="" textlink="">
      <xdr:nvSpPr>
        <xdr:cNvPr id="480" name="【一般廃棄物処理施設】&#10;一人当たり有形固定資産（償却資産）額最小値テキスト"/>
        <xdr:cNvSpPr txBox="1"/>
      </xdr:nvSpPr>
      <xdr:spPr>
        <a:xfrm>
          <a:off x="22199600" y="7165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132516</xdr:rowOff>
    </xdr:from>
    <xdr:to>
      <xdr:col>116</xdr:col>
      <xdr:colOff>152400</xdr:colOff>
      <xdr:row>41</xdr:row>
      <xdr:rowOff>132516</xdr:rowOff>
    </xdr:to>
    <xdr:cxnSp macro="">
      <xdr:nvCxnSpPr>
        <xdr:cNvPr id="481" name="直線コネクタ 480"/>
        <xdr:cNvCxnSpPr/>
      </xdr:nvCxnSpPr>
      <xdr:spPr>
        <a:xfrm>
          <a:off x="22072600" y="7161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125493</xdr:rowOff>
    </xdr:from>
    <xdr:ext cx="599010" cy="259045"/>
    <xdr:sp macro="" textlink="">
      <xdr:nvSpPr>
        <xdr:cNvPr id="482" name="【一般廃棄物処理施設】&#10;一人当たり有形固定資産（償却資産）額最大値テキスト"/>
        <xdr:cNvSpPr txBox="1"/>
      </xdr:nvSpPr>
      <xdr:spPr>
        <a:xfrm>
          <a:off x="22199600" y="5440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7366</xdr:rowOff>
    </xdr:from>
    <xdr:to>
      <xdr:col>116</xdr:col>
      <xdr:colOff>152400</xdr:colOff>
      <xdr:row>33</xdr:row>
      <xdr:rowOff>7366</xdr:rowOff>
    </xdr:to>
    <xdr:cxnSp macro="">
      <xdr:nvCxnSpPr>
        <xdr:cNvPr id="483" name="直線コネクタ 482"/>
        <xdr:cNvCxnSpPr/>
      </xdr:nvCxnSpPr>
      <xdr:spPr>
        <a:xfrm>
          <a:off x="22072600" y="566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72774</xdr:rowOff>
    </xdr:from>
    <xdr:ext cx="534377" cy="259045"/>
    <xdr:sp macro="" textlink="">
      <xdr:nvSpPr>
        <xdr:cNvPr id="484" name="【一般廃棄物処理施設】&#10;一人当たり有形固定資産（償却資産）額平均値テキスト"/>
        <xdr:cNvSpPr txBox="1"/>
      </xdr:nvSpPr>
      <xdr:spPr>
        <a:xfrm>
          <a:off x="22199600" y="6759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49897</xdr:rowOff>
    </xdr:from>
    <xdr:to>
      <xdr:col>116</xdr:col>
      <xdr:colOff>114300</xdr:colOff>
      <xdr:row>40</xdr:row>
      <xdr:rowOff>151497</xdr:rowOff>
    </xdr:to>
    <xdr:sp macro="" textlink="">
      <xdr:nvSpPr>
        <xdr:cNvPr id="485" name="フローチャート: 判断 484"/>
        <xdr:cNvSpPr/>
      </xdr:nvSpPr>
      <xdr:spPr>
        <a:xfrm>
          <a:off x="22110700" y="690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43286</xdr:rowOff>
    </xdr:from>
    <xdr:to>
      <xdr:col>112</xdr:col>
      <xdr:colOff>38100</xdr:colOff>
      <xdr:row>40</xdr:row>
      <xdr:rowOff>144886</xdr:rowOff>
    </xdr:to>
    <xdr:sp macro="" textlink="">
      <xdr:nvSpPr>
        <xdr:cNvPr id="486" name="フローチャート: 判断 485"/>
        <xdr:cNvSpPr/>
      </xdr:nvSpPr>
      <xdr:spPr>
        <a:xfrm>
          <a:off x="21272500" y="6901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38030</xdr:rowOff>
    </xdr:from>
    <xdr:to>
      <xdr:col>107</xdr:col>
      <xdr:colOff>101600</xdr:colOff>
      <xdr:row>40</xdr:row>
      <xdr:rowOff>139630</xdr:rowOff>
    </xdr:to>
    <xdr:sp macro="" textlink="">
      <xdr:nvSpPr>
        <xdr:cNvPr id="487" name="フローチャート: 判断 486"/>
        <xdr:cNvSpPr/>
      </xdr:nvSpPr>
      <xdr:spPr>
        <a:xfrm>
          <a:off x="20383500" y="68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53602</xdr:rowOff>
    </xdr:from>
    <xdr:to>
      <xdr:col>102</xdr:col>
      <xdr:colOff>165100</xdr:colOff>
      <xdr:row>40</xdr:row>
      <xdr:rowOff>155202</xdr:rowOff>
    </xdr:to>
    <xdr:sp macro="" textlink="">
      <xdr:nvSpPr>
        <xdr:cNvPr id="488" name="フローチャート: 判断 487"/>
        <xdr:cNvSpPr/>
      </xdr:nvSpPr>
      <xdr:spPr>
        <a:xfrm>
          <a:off x="19494500" y="691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66697</xdr:rowOff>
    </xdr:from>
    <xdr:to>
      <xdr:col>98</xdr:col>
      <xdr:colOff>38100</xdr:colOff>
      <xdr:row>40</xdr:row>
      <xdr:rowOff>168297</xdr:rowOff>
    </xdr:to>
    <xdr:sp macro="" textlink="">
      <xdr:nvSpPr>
        <xdr:cNvPr id="489" name="フローチャート: 判断 488"/>
        <xdr:cNvSpPr/>
      </xdr:nvSpPr>
      <xdr:spPr>
        <a:xfrm>
          <a:off x="18605500" y="6924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164019</xdr:rowOff>
    </xdr:from>
    <xdr:to>
      <xdr:col>116</xdr:col>
      <xdr:colOff>114300</xdr:colOff>
      <xdr:row>41</xdr:row>
      <xdr:rowOff>94169</xdr:rowOff>
    </xdr:to>
    <xdr:sp macro="" textlink="">
      <xdr:nvSpPr>
        <xdr:cNvPr id="495" name="楕円 494"/>
        <xdr:cNvSpPr/>
      </xdr:nvSpPr>
      <xdr:spPr>
        <a:xfrm>
          <a:off x="22110700" y="702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78946</xdr:rowOff>
    </xdr:from>
    <xdr:ext cx="534377" cy="259045"/>
    <xdr:sp macro="" textlink="">
      <xdr:nvSpPr>
        <xdr:cNvPr id="496" name="【一般廃棄物処理施設】&#10;一人当たり有形固定資産（償却資産）額該当値テキスト"/>
        <xdr:cNvSpPr txBox="1"/>
      </xdr:nvSpPr>
      <xdr:spPr>
        <a:xfrm>
          <a:off x="22199600" y="693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169921</xdr:rowOff>
    </xdr:from>
    <xdr:to>
      <xdr:col>112</xdr:col>
      <xdr:colOff>38100</xdr:colOff>
      <xdr:row>41</xdr:row>
      <xdr:rowOff>100071</xdr:rowOff>
    </xdr:to>
    <xdr:sp macro="" textlink="">
      <xdr:nvSpPr>
        <xdr:cNvPr id="497" name="楕円 496"/>
        <xdr:cNvSpPr/>
      </xdr:nvSpPr>
      <xdr:spPr>
        <a:xfrm>
          <a:off x="21272500" y="702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43369</xdr:rowOff>
    </xdr:from>
    <xdr:to>
      <xdr:col>116</xdr:col>
      <xdr:colOff>63500</xdr:colOff>
      <xdr:row>41</xdr:row>
      <xdr:rowOff>49271</xdr:rowOff>
    </xdr:to>
    <xdr:cxnSp macro="">
      <xdr:nvCxnSpPr>
        <xdr:cNvPr id="498" name="直線コネクタ 497"/>
        <xdr:cNvCxnSpPr/>
      </xdr:nvCxnSpPr>
      <xdr:spPr>
        <a:xfrm flipV="1">
          <a:off x="21323300" y="7072819"/>
          <a:ext cx="838200" cy="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171078</xdr:rowOff>
    </xdr:from>
    <xdr:to>
      <xdr:col>107</xdr:col>
      <xdr:colOff>101600</xdr:colOff>
      <xdr:row>41</xdr:row>
      <xdr:rowOff>101228</xdr:rowOff>
    </xdr:to>
    <xdr:sp macro="" textlink="">
      <xdr:nvSpPr>
        <xdr:cNvPr id="499" name="楕円 498"/>
        <xdr:cNvSpPr/>
      </xdr:nvSpPr>
      <xdr:spPr>
        <a:xfrm>
          <a:off x="20383500" y="702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49271</xdr:rowOff>
    </xdr:from>
    <xdr:to>
      <xdr:col>111</xdr:col>
      <xdr:colOff>177800</xdr:colOff>
      <xdr:row>41</xdr:row>
      <xdr:rowOff>50428</xdr:rowOff>
    </xdr:to>
    <xdr:cxnSp macro="">
      <xdr:nvCxnSpPr>
        <xdr:cNvPr id="500" name="直線コネクタ 499"/>
        <xdr:cNvCxnSpPr/>
      </xdr:nvCxnSpPr>
      <xdr:spPr>
        <a:xfrm flipV="1">
          <a:off x="20434300" y="7078721"/>
          <a:ext cx="889000" cy="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759</xdr:rowOff>
    </xdr:from>
    <xdr:to>
      <xdr:col>102</xdr:col>
      <xdr:colOff>165100</xdr:colOff>
      <xdr:row>41</xdr:row>
      <xdr:rowOff>102359</xdr:rowOff>
    </xdr:to>
    <xdr:sp macro="" textlink="">
      <xdr:nvSpPr>
        <xdr:cNvPr id="501" name="楕円 500"/>
        <xdr:cNvSpPr/>
      </xdr:nvSpPr>
      <xdr:spPr>
        <a:xfrm>
          <a:off x="19494500" y="703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50428</xdr:rowOff>
    </xdr:from>
    <xdr:to>
      <xdr:col>107</xdr:col>
      <xdr:colOff>50800</xdr:colOff>
      <xdr:row>41</xdr:row>
      <xdr:rowOff>51559</xdr:rowOff>
    </xdr:to>
    <xdr:cxnSp macro="">
      <xdr:nvCxnSpPr>
        <xdr:cNvPr id="502" name="直線コネクタ 501"/>
        <xdr:cNvCxnSpPr/>
      </xdr:nvCxnSpPr>
      <xdr:spPr>
        <a:xfrm flipV="1">
          <a:off x="19545300" y="7079878"/>
          <a:ext cx="889000" cy="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1784</xdr:rowOff>
    </xdr:from>
    <xdr:to>
      <xdr:col>98</xdr:col>
      <xdr:colOff>38100</xdr:colOff>
      <xdr:row>41</xdr:row>
      <xdr:rowOff>103384</xdr:rowOff>
    </xdr:to>
    <xdr:sp macro="" textlink="">
      <xdr:nvSpPr>
        <xdr:cNvPr id="503" name="楕円 502"/>
        <xdr:cNvSpPr/>
      </xdr:nvSpPr>
      <xdr:spPr>
        <a:xfrm>
          <a:off x="18605500" y="703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51559</xdr:rowOff>
    </xdr:from>
    <xdr:to>
      <xdr:col>102</xdr:col>
      <xdr:colOff>114300</xdr:colOff>
      <xdr:row>41</xdr:row>
      <xdr:rowOff>52584</xdr:rowOff>
    </xdr:to>
    <xdr:cxnSp macro="">
      <xdr:nvCxnSpPr>
        <xdr:cNvPr id="504" name="直線コネクタ 503"/>
        <xdr:cNvCxnSpPr/>
      </xdr:nvCxnSpPr>
      <xdr:spPr>
        <a:xfrm flipV="1">
          <a:off x="18656300" y="7081009"/>
          <a:ext cx="889000" cy="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161413</xdr:rowOff>
    </xdr:from>
    <xdr:ext cx="534377" cy="259045"/>
    <xdr:sp macro="" textlink="">
      <xdr:nvSpPr>
        <xdr:cNvPr id="505" name="n_1aveValue【一般廃棄物処理施設】&#10;一人当たり有形固定資産（償却資産）額"/>
        <xdr:cNvSpPr txBox="1"/>
      </xdr:nvSpPr>
      <xdr:spPr>
        <a:xfrm>
          <a:off x="21043411" y="667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156157</xdr:rowOff>
    </xdr:from>
    <xdr:ext cx="534377" cy="259045"/>
    <xdr:sp macro="" textlink="">
      <xdr:nvSpPr>
        <xdr:cNvPr id="506" name="n_2aveValue【一般廃棄物処理施設】&#10;一人当たり有形固定資産（償却資産）額"/>
        <xdr:cNvSpPr txBox="1"/>
      </xdr:nvSpPr>
      <xdr:spPr>
        <a:xfrm>
          <a:off x="20167111" y="667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279</xdr:rowOff>
    </xdr:from>
    <xdr:ext cx="534377" cy="259045"/>
    <xdr:sp macro="" textlink="">
      <xdr:nvSpPr>
        <xdr:cNvPr id="507" name="n_3aveValue【一般廃棄物処理施設】&#10;一人当たり有形固定資産（償却資産）額"/>
        <xdr:cNvSpPr txBox="1"/>
      </xdr:nvSpPr>
      <xdr:spPr>
        <a:xfrm>
          <a:off x="19278111" y="668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13374</xdr:rowOff>
    </xdr:from>
    <xdr:ext cx="534377" cy="259045"/>
    <xdr:sp macro="" textlink="">
      <xdr:nvSpPr>
        <xdr:cNvPr id="508" name="n_4aveValue【一般廃棄物処理施設】&#10;一人当たり有形固定資産（償却資産）額"/>
        <xdr:cNvSpPr txBox="1"/>
      </xdr:nvSpPr>
      <xdr:spPr>
        <a:xfrm>
          <a:off x="18389111" y="669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91198</xdr:rowOff>
    </xdr:from>
    <xdr:ext cx="534377" cy="259045"/>
    <xdr:sp macro="" textlink="">
      <xdr:nvSpPr>
        <xdr:cNvPr id="509" name="n_1mainValue【一般廃棄物処理施設】&#10;一人当たり有形固定資産（償却資産）額"/>
        <xdr:cNvSpPr txBox="1"/>
      </xdr:nvSpPr>
      <xdr:spPr>
        <a:xfrm>
          <a:off x="21043411" y="7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92355</xdr:rowOff>
    </xdr:from>
    <xdr:ext cx="534377" cy="259045"/>
    <xdr:sp macro="" textlink="">
      <xdr:nvSpPr>
        <xdr:cNvPr id="510" name="n_2mainValue【一般廃棄物処理施設】&#10;一人当たり有形固定資産（償却資産）額"/>
        <xdr:cNvSpPr txBox="1"/>
      </xdr:nvSpPr>
      <xdr:spPr>
        <a:xfrm>
          <a:off x="20167111" y="712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93486</xdr:rowOff>
    </xdr:from>
    <xdr:ext cx="534377" cy="259045"/>
    <xdr:sp macro="" textlink="">
      <xdr:nvSpPr>
        <xdr:cNvPr id="511" name="n_3mainValue【一般廃棄物処理施設】&#10;一人当たり有形固定資産（償却資産）額"/>
        <xdr:cNvSpPr txBox="1"/>
      </xdr:nvSpPr>
      <xdr:spPr>
        <a:xfrm>
          <a:off x="19278111" y="712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94511</xdr:rowOff>
    </xdr:from>
    <xdr:ext cx="534377" cy="259045"/>
    <xdr:sp macro="" textlink="">
      <xdr:nvSpPr>
        <xdr:cNvPr id="512" name="n_4mainValue【一般廃棄物処理施設】&#10;一人当たり有形固定資産（償却資産）額"/>
        <xdr:cNvSpPr txBox="1"/>
      </xdr:nvSpPr>
      <xdr:spPr>
        <a:xfrm>
          <a:off x="18389111" y="712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4" name="直線コネクタ 523"/>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5" name="テキスト ボックス 524"/>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6" name="直線コネクタ 525"/>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7" name="テキスト ボックス 526"/>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8" name="直線コネクタ 527"/>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9" name="テキスト ボックス 528"/>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0" name="直線コネクタ 529"/>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1" name="テキスト ボックス 530"/>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2" name="直線コネクタ 531"/>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3" name="テキスト ボックス 532"/>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4" name="直線コネクタ 533"/>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5" name="テキスト ボックス 534"/>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7"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89807</xdr:rowOff>
    </xdr:from>
    <xdr:to>
      <xdr:col>85</xdr:col>
      <xdr:colOff>126364</xdr:colOff>
      <xdr:row>64</xdr:row>
      <xdr:rowOff>130628</xdr:rowOff>
    </xdr:to>
    <xdr:cxnSp macro="">
      <xdr:nvCxnSpPr>
        <xdr:cNvPr id="538" name="直線コネクタ 537"/>
        <xdr:cNvCxnSpPr/>
      </xdr:nvCxnSpPr>
      <xdr:spPr>
        <a:xfrm flipV="1">
          <a:off x="16318864"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9"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40" name="直線コネクタ 539"/>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36484</xdr:rowOff>
    </xdr:from>
    <xdr:ext cx="340478" cy="259045"/>
    <xdr:sp macro="" textlink="">
      <xdr:nvSpPr>
        <xdr:cNvPr id="541" name="【保健センター・保健所】&#10;有形固定資産減価償却率最大値テキスト"/>
        <xdr:cNvSpPr txBox="1"/>
      </xdr:nvSpPr>
      <xdr:spPr>
        <a:xfrm>
          <a:off x="16357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89807</xdr:rowOff>
    </xdr:from>
    <xdr:to>
      <xdr:col>86</xdr:col>
      <xdr:colOff>25400</xdr:colOff>
      <xdr:row>55</xdr:row>
      <xdr:rowOff>89807</xdr:rowOff>
    </xdr:to>
    <xdr:cxnSp macro="">
      <xdr:nvCxnSpPr>
        <xdr:cNvPr id="542" name="直線コネクタ 541"/>
        <xdr:cNvCxnSpPr/>
      </xdr:nvCxnSpPr>
      <xdr:spPr>
        <a:xfrm>
          <a:off x="16230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25961</xdr:rowOff>
    </xdr:from>
    <xdr:ext cx="405111" cy="259045"/>
    <xdr:sp macro="" textlink="">
      <xdr:nvSpPr>
        <xdr:cNvPr id="543" name="【保健センター・保健所】&#10;有形固定資産減価償却率平均値テキスト"/>
        <xdr:cNvSpPr txBox="1"/>
      </xdr:nvSpPr>
      <xdr:spPr>
        <a:xfrm>
          <a:off x="16357600" y="101415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3084</xdr:rowOff>
    </xdr:from>
    <xdr:to>
      <xdr:col>85</xdr:col>
      <xdr:colOff>177800</xdr:colOff>
      <xdr:row>60</xdr:row>
      <xdr:rowOff>104684</xdr:rowOff>
    </xdr:to>
    <xdr:sp macro="" textlink="">
      <xdr:nvSpPr>
        <xdr:cNvPr id="544" name="フローチャート: 判断 543"/>
        <xdr:cNvSpPr/>
      </xdr:nvSpPr>
      <xdr:spPr>
        <a:xfrm>
          <a:off x="162687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151674</xdr:rowOff>
    </xdr:from>
    <xdr:to>
      <xdr:col>81</xdr:col>
      <xdr:colOff>101600</xdr:colOff>
      <xdr:row>60</xdr:row>
      <xdr:rowOff>81824</xdr:rowOff>
    </xdr:to>
    <xdr:sp macro="" textlink="">
      <xdr:nvSpPr>
        <xdr:cNvPr id="545" name="フローチャート: 判断 544"/>
        <xdr:cNvSpPr/>
      </xdr:nvSpPr>
      <xdr:spPr>
        <a:xfrm>
          <a:off x="15430500" y="1026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114119</xdr:rowOff>
    </xdr:from>
    <xdr:to>
      <xdr:col>76</xdr:col>
      <xdr:colOff>165100</xdr:colOff>
      <xdr:row>60</xdr:row>
      <xdr:rowOff>44269</xdr:rowOff>
    </xdr:to>
    <xdr:sp macro="" textlink="">
      <xdr:nvSpPr>
        <xdr:cNvPr id="546" name="フローチャート: 判断 545"/>
        <xdr:cNvSpPr/>
      </xdr:nvSpPr>
      <xdr:spPr>
        <a:xfrm>
          <a:off x="14541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86360</xdr:rowOff>
    </xdr:from>
    <xdr:to>
      <xdr:col>72</xdr:col>
      <xdr:colOff>38100</xdr:colOff>
      <xdr:row>60</xdr:row>
      <xdr:rowOff>16510</xdr:rowOff>
    </xdr:to>
    <xdr:sp macro="" textlink="">
      <xdr:nvSpPr>
        <xdr:cNvPr id="547" name="フローチャート: 判断 546"/>
        <xdr:cNvSpPr/>
      </xdr:nvSpPr>
      <xdr:spPr>
        <a:xfrm>
          <a:off x="13652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68399</xdr:rowOff>
    </xdr:from>
    <xdr:to>
      <xdr:col>67</xdr:col>
      <xdr:colOff>101600</xdr:colOff>
      <xdr:row>59</xdr:row>
      <xdr:rowOff>169999</xdr:rowOff>
    </xdr:to>
    <xdr:sp macro="" textlink="">
      <xdr:nvSpPr>
        <xdr:cNvPr id="548" name="フローチャート: 判断 547"/>
        <xdr:cNvSpPr/>
      </xdr:nvSpPr>
      <xdr:spPr>
        <a:xfrm>
          <a:off x="12763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9" name="テキスト ボックス 54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0" name="テキスト ボックス 54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1" name="テキスト ボックス 55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2" name="テキスト ボックス 55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3" name="テキスト ボックス 55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122283</xdr:rowOff>
    </xdr:from>
    <xdr:to>
      <xdr:col>85</xdr:col>
      <xdr:colOff>177800</xdr:colOff>
      <xdr:row>62</xdr:row>
      <xdr:rowOff>52433</xdr:rowOff>
    </xdr:to>
    <xdr:sp macro="" textlink="">
      <xdr:nvSpPr>
        <xdr:cNvPr id="554" name="楕円 553"/>
        <xdr:cNvSpPr/>
      </xdr:nvSpPr>
      <xdr:spPr>
        <a:xfrm>
          <a:off x="162687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100710</xdr:rowOff>
    </xdr:from>
    <xdr:ext cx="405111" cy="259045"/>
    <xdr:sp macro="" textlink="">
      <xdr:nvSpPr>
        <xdr:cNvPr id="555" name="【保健センター・保健所】&#10;有形固定資産減価償却率該当値テキスト"/>
        <xdr:cNvSpPr txBox="1"/>
      </xdr:nvSpPr>
      <xdr:spPr>
        <a:xfrm>
          <a:off x="16357600"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94524</xdr:rowOff>
    </xdr:from>
    <xdr:to>
      <xdr:col>81</xdr:col>
      <xdr:colOff>101600</xdr:colOff>
      <xdr:row>62</xdr:row>
      <xdr:rowOff>24674</xdr:rowOff>
    </xdr:to>
    <xdr:sp macro="" textlink="">
      <xdr:nvSpPr>
        <xdr:cNvPr id="556" name="楕円 555"/>
        <xdr:cNvSpPr/>
      </xdr:nvSpPr>
      <xdr:spPr>
        <a:xfrm>
          <a:off x="15430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145324</xdr:rowOff>
    </xdr:from>
    <xdr:to>
      <xdr:col>85</xdr:col>
      <xdr:colOff>127000</xdr:colOff>
      <xdr:row>62</xdr:row>
      <xdr:rowOff>1633</xdr:rowOff>
    </xdr:to>
    <xdr:cxnSp macro="">
      <xdr:nvCxnSpPr>
        <xdr:cNvPr id="557" name="直線コネクタ 556"/>
        <xdr:cNvCxnSpPr/>
      </xdr:nvCxnSpPr>
      <xdr:spPr>
        <a:xfrm>
          <a:off x="15481300" y="1060377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68399</xdr:rowOff>
    </xdr:from>
    <xdr:to>
      <xdr:col>76</xdr:col>
      <xdr:colOff>165100</xdr:colOff>
      <xdr:row>61</xdr:row>
      <xdr:rowOff>169999</xdr:rowOff>
    </xdr:to>
    <xdr:sp macro="" textlink="">
      <xdr:nvSpPr>
        <xdr:cNvPr id="558" name="楕円 557"/>
        <xdr:cNvSpPr/>
      </xdr:nvSpPr>
      <xdr:spPr>
        <a:xfrm>
          <a:off x="145415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119199</xdr:rowOff>
    </xdr:from>
    <xdr:to>
      <xdr:col>81</xdr:col>
      <xdr:colOff>50800</xdr:colOff>
      <xdr:row>61</xdr:row>
      <xdr:rowOff>145324</xdr:rowOff>
    </xdr:to>
    <xdr:cxnSp macro="">
      <xdr:nvCxnSpPr>
        <xdr:cNvPr id="559" name="直線コネクタ 558"/>
        <xdr:cNvCxnSpPr/>
      </xdr:nvCxnSpPr>
      <xdr:spPr>
        <a:xfrm>
          <a:off x="14592300" y="105776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9616</xdr:rowOff>
    </xdr:from>
    <xdr:to>
      <xdr:col>72</xdr:col>
      <xdr:colOff>38100</xdr:colOff>
      <xdr:row>59</xdr:row>
      <xdr:rowOff>111216</xdr:rowOff>
    </xdr:to>
    <xdr:sp macro="" textlink="">
      <xdr:nvSpPr>
        <xdr:cNvPr id="560" name="楕円 559"/>
        <xdr:cNvSpPr/>
      </xdr:nvSpPr>
      <xdr:spPr>
        <a:xfrm>
          <a:off x="13652500" y="101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60416</xdr:rowOff>
    </xdr:from>
    <xdr:to>
      <xdr:col>76</xdr:col>
      <xdr:colOff>114300</xdr:colOff>
      <xdr:row>61</xdr:row>
      <xdr:rowOff>119199</xdr:rowOff>
    </xdr:to>
    <xdr:cxnSp macro="">
      <xdr:nvCxnSpPr>
        <xdr:cNvPr id="561" name="直線コネクタ 560"/>
        <xdr:cNvCxnSpPr/>
      </xdr:nvCxnSpPr>
      <xdr:spPr>
        <a:xfrm>
          <a:off x="13703300" y="10175966"/>
          <a:ext cx="889000" cy="40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92891</xdr:rowOff>
    </xdr:from>
    <xdr:to>
      <xdr:col>67</xdr:col>
      <xdr:colOff>101600</xdr:colOff>
      <xdr:row>59</xdr:row>
      <xdr:rowOff>23041</xdr:rowOff>
    </xdr:to>
    <xdr:sp macro="" textlink="">
      <xdr:nvSpPr>
        <xdr:cNvPr id="562" name="楕円 561"/>
        <xdr:cNvSpPr/>
      </xdr:nvSpPr>
      <xdr:spPr>
        <a:xfrm>
          <a:off x="12763500" y="1003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143691</xdr:rowOff>
    </xdr:from>
    <xdr:to>
      <xdr:col>71</xdr:col>
      <xdr:colOff>177800</xdr:colOff>
      <xdr:row>59</xdr:row>
      <xdr:rowOff>60416</xdr:rowOff>
    </xdr:to>
    <xdr:cxnSp macro="">
      <xdr:nvCxnSpPr>
        <xdr:cNvPr id="563" name="直線コネクタ 562"/>
        <xdr:cNvCxnSpPr/>
      </xdr:nvCxnSpPr>
      <xdr:spPr>
        <a:xfrm>
          <a:off x="12814300" y="10087791"/>
          <a:ext cx="8890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98351</xdr:rowOff>
    </xdr:from>
    <xdr:ext cx="405111" cy="259045"/>
    <xdr:sp macro="" textlink="">
      <xdr:nvSpPr>
        <xdr:cNvPr id="564" name="n_1aveValue【保健センター・保健所】&#10;有形固定資産減価償却率"/>
        <xdr:cNvSpPr txBox="1"/>
      </xdr:nvSpPr>
      <xdr:spPr>
        <a:xfrm>
          <a:off x="15266044" y="1004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60796</xdr:rowOff>
    </xdr:from>
    <xdr:ext cx="405111" cy="259045"/>
    <xdr:sp macro="" textlink="">
      <xdr:nvSpPr>
        <xdr:cNvPr id="565" name="n_2aveValue【保健センター・保健所】&#10;有形固定資産減価償却率"/>
        <xdr:cNvSpPr txBox="1"/>
      </xdr:nvSpPr>
      <xdr:spPr>
        <a:xfrm>
          <a:off x="14389744"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7637</xdr:rowOff>
    </xdr:from>
    <xdr:ext cx="405111" cy="259045"/>
    <xdr:sp macro="" textlink="">
      <xdr:nvSpPr>
        <xdr:cNvPr id="566" name="n_3aveValue【保健センター・保健所】&#10;有形固定資産減価償却率"/>
        <xdr:cNvSpPr txBox="1"/>
      </xdr:nvSpPr>
      <xdr:spPr>
        <a:xfrm>
          <a:off x="135007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161126</xdr:rowOff>
    </xdr:from>
    <xdr:ext cx="405111" cy="259045"/>
    <xdr:sp macro="" textlink="">
      <xdr:nvSpPr>
        <xdr:cNvPr id="567" name="n_4aveValue【保健センター・保健所】&#10;有形固定資産減価償却率"/>
        <xdr:cNvSpPr txBox="1"/>
      </xdr:nvSpPr>
      <xdr:spPr>
        <a:xfrm>
          <a:off x="12611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15801</xdr:rowOff>
    </xdr:from>
    <xdr:ext cx="405111" cy="259045"/>
    <xdr:sp macro="" textlink="">
      <xdr:nvSpPr>
        <xdr:cNvPr id="568" name="n_1mainValue【保健センター・保健所】&#10;有形固定資産減価償却率"/>
        <xdr:cNvSpPr txBox="1"/>
      </xdr:nvSpPr>
      <xdr:spPr>
        <a:xfrm>
          <a:off x="152660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161126</xdr:rowOff>
    </xdr:from>
    <xdr:ext cx="405111" cy="259045"/>
    <xdr:sp macro="" textlink="">
      <xdr:nvSpPr>
        <xdr:cNvPr id="569" name="n_2mainValue【保健センター・保健所】&#10;有形固定資産減価償却率"/>
        <xdr:cNvSpPr txBox="1"/>
      </xdr:nvSpPr>
      <xdr:spPr>
        <a:xfrm>
          <a:off x="14389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127743</xdr:rowOff>
    </xdr:from>
    <xdr:ext cx="405111" cy="259045"/>
    <xdr:sp macro="" textlink="">
      <xdr:nvSpPr>
        <xdr:cNvPr id="570" name="n_3mainValue【保健センター・保健所】&#10;有形固定資産減価償却率"/>
        <xdr:cNvSpPr txBox="1"/>
      </xdr:nvSpPr>
      <xdr:spPr>
        <a:xfrm>
          <a:off x="135007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39568</xdr:rowOff>
    </xdr:from>
    <xdr:ext cx="405111" cy="259045"/>
    <xdr:sp macro="" textlink="">
      <xdr:nvSpPr>
        <xdr:cNvPr id="571" name="n_4mainValue【保健センター・保健所】&#10;有形固定資産減価償却率"/>
        <xdr:cNvSpPr txBox="1"/>
      </xdr:nvSpPr>
      <xdr:spPr>
        <a:xfrm>
          <a:off x="12611744" y="981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2" name="正方形/長方形 57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3" name="正方形/長方形 57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4" name="正方形/長方形 57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5" name="正方形/長方形 57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6" name="正方形/長方形 57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7" name="正方形/長方形 57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8" name="正方形/長方形 57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9" name="正方形/長方形 57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0" name="テキスト ボックス 57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1" name="直線コネクタ 58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2" name="直線コネクタ 581"/>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3" name="テキスト ボックス 582"/>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4" name="直線コネクタ 583"/>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5" name="テキスト ボックス 584"/>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6" name="直線コネクタ 585"/>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7" name="テキスト ボックス 586"/>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8" name="直線コネクタ 587"/>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9" name="テキスト ボックス 588"/>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0" name="直線コネクタ 589"/>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1" name="テキスト ボックス 590"/>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50800</xdr:rowOff>
    </xdr:to>
    <xdr:cxnSp macro="">
      <xdr:nvCxnSpPr>
        <xdr:cNvPr id="595" name="直線コネクタ 594"/>
        <xdr:cNvCxnSpPr/>
      </xdr:nvCxnSpPr>
      <xdr:spPr>
        <a:xfrm flipV="1">
          <a:off x="22160864" y="96012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54627</xdr:rowOff>
    </xdr:from>
    <xdr:ext cx="469744" cy="259045"/>
    <xdr:sp macro="" textlink="">
      <xdr:nvSpPr>
        <xdr:cNvPr id="596" name="【保健センター・保健所】&#10;一人当たり面積最小値テキスト"/>
        <xdr:cNvSpPr txBox="1"/>
      </xdr:nvSpPr>
      <xdr:spPr>
        <a:xfrm>
          <a:off x="22199600"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50800</xdr:rowOff>
    </xdr:from>
    <xdr:to>
      <xdr:col>116</xdr:col>
      <xdr:colOff>152400</xdr:colOff>
      <xdr:row>64</xdr:row>
      <xdr:rowOff>50800</xdr:rowOff>
    </xdr:to>
    <xdr:cxnSp macro="">
      <xdr:nvCxnSpPr>
        <xdr:cNvPr id="597" name="直線コネクタ 596"/>
        <xdr:cNvCxnSpPr/>
      </xdr:nvCxnSpPr>
      <xdr:spPr>
        <a:xfrm>
          <a:off x="22072600" y="1102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598" name="【保健センター・保健所】&#10;一人当たり面積最大値テキスト"/>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599" name="直線コネクタ 598"/>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600" name="【保健センター・保健所】&#10;一人当たり面積平均値テキスト"/>
        <xdr:cNvSpPr txBox="1"/>
      </xdr:nvSpPr>
      <xdr:spPr>
        <a:xfrm>
          <a:off x="2219960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601" name="フローチャート: 判断 600"/>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602" name="フローチャート: 判断 601"/>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165100</xdr:rowOff>
    </xdr:from>
    <xdr:to>
      <xdr:col>107</xdr:col>
      <xdr:colOff>101600</xdr:colOff>
      <xdr:row>61</xdr:row>
      <xdr:rowOff>95250</xdr:rowOff>
    </xdr:to>
    <xdr:sp macro="" textlink="">
      <xdr:nvSpPr>
        <xdr:cNvPr id="603" name="フローチャート: 判断 602"/>
        <xdr:cNvSpPr/>
      </xdr:nvSpPr>
      <xdr:spPr>
        <a:xfrm>
          <a:off x="20383500" y="1045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19050</xdr:rowOff>
    </xdr:from>
    <xdr:to>
      <xdr:col>102</xdr:col>
      <xdr:colOff>165100</xdr:colOff>
      <xdr:row>61</xdr:row>
      <xdr:rowOff>120650</xdr:rowOff>
    </xdr:to>
    <xdr:sp macro="" textlink="">
      <xdr:nvSpPr>
        <xdr:cNvPr id="604" name="フローチャート: 判断 603"/>
        <xdr:cNvSpPr/>
      </xdr:nvSpPr>
      <xdr:spPr>
        <a:xfrm>
          <a:off x="19494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605" name="フローチャート: 判断 604"/>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44450</xdr:rowOff>
    </xdr:from>
    <xdr:to>
      <xdr:col>116</xdr:col>
      <xdr:colOff>114300</xdr:colOff>
      <xdr:row>59</xdr:row>
      <xdr:rowOff>146050</xdr:rowOff>
    </xdr:to>
    <xdr:sp macro="" textlink="">
      <xdr:nvSpPr>
        <xdr:cNvPr id="611" name="楕円 610"/>
        <xdr:cNvSpPr/>
      </xdr:nvSpPr>
      <xdr:spPr>
        <a:xfrm>
          <a:off x="221107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67327</xdr:rowOff>
    </xdr:from>
    <xdr:ext cx="469744" cy="259045"/>
    <xdr:sp macro="" textlink="">
      <xdr:nvSpPr>
        <xdr:cNvPr id="612" name="【保健センター・保健所】&#10;一人当たり面積該当値テキスト"/>
        <xdr:cNvSpPr txBox="1"/>
      </xdr:nvSpPr>
      <xdr:spPr>
        <a:xfrm>
          <a:off x="22199600"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57150</xdr:rowOff>
    </xdr:from>
    <xdr:to>
      <xdr:col>112</xdr:col>
      <xdr:colOff>38100</xdr:colOff>
      <xdr:row>59</xdr:row>
      <xdr:rowOff>158750</xdr:rowOff>
    </xdr:to>
    <xdr:sp macro="" textlink="">
      <xdr:nvSpPr>
        <xdr:cNvPr id="613" name="楕円 612"/>
        <xdr:cNvSpPr/>
      </xdr:nvSpPr>
      <xdr:spPr>
        <a:xfrm>
          <a:off x="212725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95250</xdr:rowOff>
    </xdr:from>
    <xdr:to>
      <xdr:col>116</xdr:col>
      <xdr:colOff>63500</xdr:colOff>
      <xdr:row>59</xdr:row>
      <xdr:rowOff>107950</xdr:rowOff>
    </xdr:to>
    <xdr:cxnSp macro="">
      <xdr:nvCxnSpPr>
        <xdr:cNvPr id="614" name="直線コネクタ 613"/>
        <xdr:cNvCxnSpPr/>
      </xdr:nvCxnSpPr>
      <xdr:spPr>
        <a:xfrm flipV="1">
          <a:off x="21323300" y="10210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69850</xdr:rowOff>
    </xdr:from>
    <xdr:to>
      <xdr:col>107</xdr:col>
      <xdr:colOff>101600</xdr:colOff>
      <xdr:row>60</xdr:row>
      <xdr:rowOff>0</xdr:rowOff>
    </xdr:to>
    <xdr:sp macro="" textlink="">
      <xdr:nvSpPr>
        <xdr:cNvPr id="615" name="楕円 614"/>
        <xdr:cNvSpPr/>
      </xdr:nvSpPr>
      <xdr:spPr>
        <a:xfrm>
          <a:off x="203835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107950</xdr:rowOff>
    </xdr:from>
    <xdr:to>
      <xdr:col>111</xdr:col>
      <xdr:colOff>177800</xdr:colOff>
      <xdr:row>59</xdr:row>
      <xdr:rowOff>120650</xdr:rowOff>
    </xdr:to>
    <xdr:cxnSp macro="">
      <xdr:nvCxnSpPr>
        <xdr:cNvPr id="616" name="直線コネクタ 615"/>
        <xdr:cNvCxnSpPr/>
      </xdr:nvCxnSpPr>
      <xdr:spPr>
        <a:xfrm flipV="1">
          <a:off x="20434300" y="10223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95250</xdr:rowOff>
    </xdr:from>
    <xdr:to>
      <xdr:col>102</xdr:col>
      <xdr:colOff>165100</xdr:colOff>
      <xdr:row>60</xdr:row>
      <xdr:rowOff>25400</xdr:rowOff>
    </xdr:to>
    <xdr:sp macro="" textlink="">
      <xdr:nvSpPr>
        <xdr:cNvPr id="617" name="楕円 616"/>
        <xdr:cNvSpPr/>
      </xdr:nvSpPr>
      <xdr:spPr>
        <a:xfrm>
          <a:off x="194945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120650</xdr:rowOff>
    </xdr:from>
    <xdr:to>
      <xdr:col>107</xdr:col>
      <xdr:colOff>50800</xdr:colOff>
      <xdr:row>59</xdr:row>
      <xdr:rowOff>146050</xdr:rowOff>
    </xdr:to>
    <xdr:cxnSp macro="">
      <xdr:nvCxnSpPr>
        <xdr:cNvPr id="618" name="直線コネクタ 617"/>
        <xdr:cNvCxnSpPr/>
      </xdr:nvCxnSpPr>
      <xdr:spPr>
        <a:xfrm flipV="1">
          <a:off x="19545300" y="10236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95250</xdr:rowOff>
    </xdr:from>
    <xdr:to>
      <xdr:col>98</xdr:col>
      <xdr:colOff>38100</xdr:colOff>
      <xdr:row>60</xdr:row>
      <xdr:rowOff>25400</xdr:rowOff>
    </xdr:to>
    <xdr:sp macro="" textlink="">
      <xdr:nvSpPr>
        <xdr:cNvPr id="619" name="楕円 618"/>
        <xdr:cNvSpPr/>
      </xdr:nvSpPr>
      <xdr:spPr>
        <a:xfrm>
          <a:off x="186055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146050</xdr:rowOff>
    </xdr:from>
    <xdr:to>
      <xdr:col>102</xdr:col>
      <xdr:colOff>114300</xdr:colOff>
      <xdr:row>59</xdr:row>
      <xdr:rowOff>146050</xdr:rowOff>
    </xdr:to>
    <xdr:cxnSp macro="">
      <xdr:nvCxnSpPr>
        <xdr:cNvPr id="620" name="直線コネクタ 619"/>
        <xdr:cNvCxnSpPr/>
      </xdr:nvCxnSpPr>
      <xdr:spPr>
        <a:xfrm>
          <a:off x="18656300" y="10261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621" name="n_1aveValue【保健センター・保健所】&#10;一人当たり面積"/>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86377</xdr:rowOff>
    </xdr:from>
    <xdr:ext cx="469744" cy="259045"/>
    <xdr:sp macro="" textlink="">
      <xdr:nvSpPr>
        <xdr:cNvPr id="622" name="n_2aveValue【保健センター・保健所】&#10;一人当たり面積"/>
        <xdr:cNvSpPr txBox="1"/>
      </xdr:nvSpPr>
      <xdr:spPr>
        <a:xfrm>
          <a:off x="201994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111777</xdr:rowOff>
    </xdr:from>
    <xdr:ext cx="469744" cy="259045"/>
    <xdr:sp macro="" textlink="">
      <xdr:nvSpPr>
        <xdr:cNvPr id="623" name="n_3aveValue【保健センター・保健所】&#10;一人当たり面積"/>
        <xdr:cNvSpPr txBox="1"/>
      </xdr:nvSpPr>
      <xdr:spPr>
        <a:xfrm>
          <a:off x="19310427" y="1057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624" name="n_4aveValue【保健センター・保健所】&#10;一人当たり面積"/>
        <xdr:cNvSpPr txBox="1"/>
      </xdr:nvSpPr>
      <xdr:spPr>
        <a:xfrm>
          <a:off x="18421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3827</xdr:rowOff>
    </xdr:from>
    <xdr:ext cx="469744" cy="259045"/>
    <xdr:sp macro="" textlink="">
      <xdr:nvSpPr>
        <xdr:cNvPr id="625" name="n_1mainValue【保健センター・保健所】&#10;一人当たり面積"/>
        <xdr:cNvSpPr txBox="1"/>
      </xdr:nvSpPr>
      <xdr:spPr>
        <a:xfrm>
          <a:off x="21075727" y="994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16527</xdr:rowOff>
    </xdr:from>
    <xdr:ext cx="469744" cy="259045"/>
    <xdr:sp macro="" textlink="">
      <xdr:nvSpPr>
        <xdr:cNvPr id="626" name="n_2mainValue【保健センター・保健所】&#10;一人当たり面積"/>
        <xdr:cNvSpPr txBox="1"/>
      </xdr:nvSpPr>
      <xdr:spPr>
        <a:xfrm>
          <a:off x="20199427" y="996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41927</xdr:rowOff>
    </xdr:from>
    <xdr:ext cx="469744" cy="259045"/>
    <xdr:sp macro="" textlink="">
      <xdr:nvSpPr>
        <xdr:cNvPr id="627" name="n_3mainValue【保健センター・保健所】&#10;一人当たり面積"/>
        <xdr:cNvSpPr txBox="1"/>
      </xdr:nvSpPr>
      <xdr:spPr>
        <a:xfrm>
          <a:off x="19310427" y="998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41927</xdr:rowOff>
    </xdr:from>
    <xdr:ext cx="469744" cy="259045"/>
    <xdr:sp macro="" textlink="">
      <xdr:nvSpPr>
        <xdr:cNvPr id="628" name="n_4mainValue【保健センター・保健所】&#10;一人当たり面積"/>
        <xdr:cNvSpPr txBox="1"/>
      </xdr:nvSpPr>
      <xdr:spPr>
        <a:xfrm>
          <a:off x="18421427" y="998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0" name="直線コネクタ 639"/>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1" name="テキスト ボックス 640"/>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2" name="直線コネクタ 641"/>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3" name="テキスト ボックス 642"/>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4" name="直線コネクタ 643"/>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5" name="テキスト ボックス 644"/>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6" name="直線コネクタ 645"/>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7" name="テキスト ボックス 646"/>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8" name="直線コネクタ 647"/>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9" name="テキスト ボックス 648"/>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0" name="直線コネクタ 649"/>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1" name="テキスト ボックス 650"/>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2" name="直線コネクタ 65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3"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129539</xdr:rowOff>
    </xdr:to>
    <xdr:cxnSp macro="">
      <xdr:nvCxnSpPr>
        <xdr:cNvPr id="654" name="直線コネクタ 653"/>
        <xdr:cNvCxnSpPr/>
      </xdr:nvCxnSpPr>
      <xdr:spPr>
        <a:xfrm flipV="1">
          <a:off x="16318864" y="1328057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macro="" textlink="">
      <xdr:nvSpPr>
        <xdr:cNvPr id="655" name="【消防施設】&#10;有形固定資産減価償却率最小値テキスト"/>
        <xdr:cNvSpPr txBox="1"/>
      </xdr:nvSpPr>
      <xdr:spPr>
        <a:xfrm>
          <a:off x="16357600"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656" name="直線コネクタ 655"/>
        <xdr:cNvCxnSpPr/>
      </xdr:nvCxnSpPr>
      <xdr:spPr>
        <a:xfrm>
          <a:off x="16230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57" name="【消防施設】&#10;有形固定資産減価償却率最大値テキスト"/>
        <xdr:cNvSpPr txBox="1"/>
      </xdr:nvSpPr>
      <xdr:spPr>
        <a:xfrm>
          <a:off x="16357600" y="1305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58" name="直線コネクタ 657"/>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144071</xdr:rowOff>
    </xdr:from>
    <xdr:ext cx="405111" cy="259045"/>
    <xdr:sp macro="" textlink="">
      <xdr:nvSpPr>
        <xdr:cNvPr id="659" name="【消防施設】&#10;有形固定資産減価償却率平均値テキスト"/>
        <xdr:cNvSpPr txBox="1"/>
      </xdr:nvSpPr>
      <xdr:spPr>
        <a:xfrm>
          <a:off x="16357600" y="14031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121194</xdr:rowOff>
    </xdr:from>
    <xdr:to>
      <xdr:col>85</xdr:col>
      <xdr:colOff>177800</xdr:colOff>
      <xdr:row>83</xdr:row>
      <xdr:rowOff>51344</xdr:rowOff>
    </xdr:to>
    <xdr:sp macro="" textlink="">
      <xdr:nvSpPr>
        <xdr:cNvPr id="660" name="フローチャート: 判断 659"/>
        <xdr:cNvSpPr/>
      </xdr:nvSpPr>
      <xdr:spPr>
        <a:xfrm>
          <a:off x="16268700" y="1418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152219</xdr:rowOff>
    </xdr:from>
    <xdr:to>
      <xdr:col>81</xdr:col>
      <xdr:colOff>101600</xdr:colOff>
      <xdr:row>83</xdr:row>
      <xdr:rowOff>82369</xdr:rowOff>
    </xdr:to>
    <xdr:sp macro="" textlink="">
      <xdr:nvSpPr>
        <xdr:cNvPr id="661" name="フローチャート: 判断 660"/>
        <xdr:cNvSpPr/>
      </xdr:nvSpPr>
      <xdr:spPr>
        <a:xfrm>
          <a:off x="15430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62" name="フローチャート: 判断 661"/>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124461</xdr:rowOff>
    </xdr:from>
    <xdr:to>
      <xdr:col>72</xdr:col>
      <xdr:colOff>38100</xdr:colOff>
      <xdr:row>83</xdr:row>
      <xdr:rowOff>54611</xdr:rowOff>
    </xdr:to>
    <xdr:sp macro="" textlink="">
      <xdr:nvSpPr>
        <xdr:cNvPr id="663" name="フローチャート: 判断 662"/>
        <xdr:cNvSpPr/>
      </xdr:nvSpPr>
      <xdr:spPr>
        <a:xfrm>
          <a:off x="1365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664" name="フローチャート: 判断 663"/>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5" name="テキスト ボックス 66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6" name="テキスト ボックス 66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7" name="テキスト ボックス 66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8" name="テキスト ボックス 66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9" name="テキスト ボックス 66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106499</xdr:rowOff>
    </xdr:from>
    <xdr:to>
      <xdr:col>85</xdr:col>
      <xdr:colOff>177800</xdr:colOff>
      <xdr:row>86</xdr:row>
      <xdr:rowOff>36649</xdr:rowOff>
    </xdr:to>
    <xdr:sp macro="" textlink="">
      <xdr:nvSpPr>
        <xdr:cNvPr id="670" name="楕円 669"/>
        <xdr:cNvSpPr/>
      </xdr:nvSpPr>
      <xdr:spPr>
        <a:xfrm>
          <a:off x="162687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84926</xdr:rowOff>
    </xdr:from>
    <xdr:ext cx="405111" cy="259045"/>
    <xdr:sp macro="" textlink="">
      <xdr:nvSpPr>
        <xdr:cNvPr id="671" name="【消防施設】&#10;有形固定資産減価償却率該当値テキスト"/>
        <xdr:cNvSpPr txBox="1"/>
      </xdr:nvSpPr>
      <xdr:spPr>
        <a:xfrm>
          <a:off x="16357600" y="1465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83638</xdr:rowOff>
    </xdr:from>
    <xdr:to>
      <xdr:col>81</xdr:col>
      <xdr:colOff>101600</xdr:colOff>
      <xdr:row>86</xdr:row>
      <xdr:rowOff>13788</xdr:rowOff>
    </xdr:to>
    <xdr:sp macro="" textlink="">
      <xdr:nvSpPr>
        <xdr:cNvPr id="672" name="楕円 671"/>
        <xdr:cNvSpPr/>
      </xdr:nvSpPr>
      <xdr:spPr>
        <a:xfrm>
          <a:off x="15430500" y="146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134438</xdr:rowOff>
    </xdr:from>
    <xdr:to>
      <xdr:col>85</xdr:col>
      <xdr:colOff>127000</xdr:colOff>
      <xdr:row>85</xdr:row>
      <xdr:rowOff>157299</xdr:rowOff>
    </xdr:to>
    <xdr:cxnSp macro="">
      <xdr:nvCxnSpPr>
        <xdr:cNvPr id="673" name="直線コネクタ 672"/>
        <xdr:cNvCxnSpPr/>
      </xdr:nvCxnSpPr>
      <xdr:spPr>
        <a:xfrm>
          <a:off x="15481300" y="14707688"/>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57513</xdr:rowOff>
    </xdr:from>
    <xdr:to>
      <xdr:col>76</xdr:col>
      <xdr:colOff>165100</xdr:colOff>
      <xdr:row>85</xdr:row>
      <xdr:rowOff>159113</xdr:rowOff>
    </xdr:to>
    <xdr:sp macro="" textlink="">
      <xdr:nvSpPr>
        <xdr:cNvPr id="674" name="楕円 673"/>
        <xdr:cNvSpPr/>
      </xdr:nvSpPr>
      <xdr:spPr>
        <a:xfrm>
          <a:off x="14541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108313</xdr:rowOff>
    </xdr:from>
    <xdr:to>
      <xdr:col>81</xdr:col>
      <xdr:colOff>50800</xdr:colOff>
      <xdr:row>85</xdr:row>
      <xdr:rowOff>134438</xdr:rowOff>
    </xdr:to>
    <xdr:cxnSp macro="">
      <xdr:nvCxnSpPr>
        <xdr:cNvPr id="675" name="直線コネクタ 674"/>
        <xdr:cNvCxnSpPr/>
      </xdr:nvCxnSpPr>
      <xdr:spPr>
        <a:xfrm>
          <a:off x="14592300" y="146815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72208</xdr:rowOff>
    </xdr:from>
    <xdr:to>
      <xdr:col>72</xdr:col>
      <xdr:colOff>38100</xdr:colOff>
      <xdr:row>86</xdr:row>
      <xdr:rowOff>2358</xdr:rowOff>
    </xdr:to>
    <xdr:sp macro="" textlink="">
      <xdr:nvSpPr>
        <xdr:cNvPr id="676" name="楕円 675"/>
        <xdr:cNvSpPr/>
      </xdr:nvSpPr>
      <xdr:spPr>
        <a:xfrm>
          <a:off x="13652500" y="146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108313</xdr:rowOff>
    </xdr:from>
    <xdr:to>
      <xdr:col>76</xdr:col>
      <xdr:colOff>114300</xdr:colOff>
      <xdr:row>85</xdr:row>
      <xdr:rowOff>123008</xdr:rowOff>
    </xdr:to>
    <xdr:cxnSp macro="">
      <xdr:nvCxnSpPr>
        <xdr:cNvPr id="677" name="直線コネクタ 676"/>
        <xdr:cNvCxnSpPr/>
      </xdr:nvCxnSpPr>
      <xdr:spPr>
        <a:xfrm flipV="1">
          <a:off x="13703300" y="1468156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6894</xdr:rowOff>
    </xdr:from>
    <xdr:to>
      <xdr:col>67</xdr:col>
      <xdr:colOff>101600</xdr:colOff>
      <xdr:row>85</xdr:row>
      <xdr:rowOff>108494</xdr:rowOff>
    </xdr:to>
    <xdr:sp macro="" textlink="">
      <xdr:nvSpPr>
        <xdr:cNvPr id="678" name="楕円 677"/>
        <xdr:cNvSpPr/>
      </xdr:nvSpPr>
      <xdr:spPr>
        <a:xfrm>
          <a:off x="12763500" y="1458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57694</xdr:rowOff>
    </xdr:from>
    <xdr:to>
      <xdr:col>71</xdr:col>
      <xdr:colOff>177800</xdr:colOff>
      <xdr:row>85</xdr:row>
      <xdr:rowOff>123008</xdr:rowOff>
    </xdr:to>
    <xdr:cxnSp macro="">
      <xdr:nvCxnSpPr>
        <xdr:cNvPr id="679" name="直線コネクタ 678"/>
        <xdr:cNvCxnSpPr/>
      </xdr:nvCxnSpPr>
      <xdr:spPr>
        <a:xfrm>
          <a:off x="12814300" y="1463094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98896</xdr:rowOff>
    </xdr:from>
    <xdr:ext cx="405111" cy="259045"/>
    <xdr:sp macro="" textlink="">
      <xdr:nvSpPr>
        <xdr:cNvPr id="680" name="n_1aveValue【消防施設】&#10;有形固定資産減価償却率"/>
        <xdr:cNvSpPr txBox="1"/>
      </xdr:nvSpPr>
      <xdr:spPr>
        <a:xfrm>
          <a:off x="152660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681" name="n_2aveValue【消防施設】&#10;有形固定資産減価償却率"/>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71138</xdr:rowOff>
    </xdr:from>
    <xdr:ext cx="405111" cy="259045"/>
    <xdr:sp macro="" textlink="">
      <xdr:nvSpPr>
        <xdr:cNvPr id="682" name="n_3aveValue【消防施設】&#10;有形固定資産減価償却率"/>
        <xdr:cNvSpPr txBox="1"/>
      </xdr:nvSpPr>
      <xdr:spPr>
        <a:xfrm>
          <a:off x="13500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116857</xdr:rowOff>
    </xdr:from>
    <xdr:ext cx="405111" cy="259045"/>
    <xdr:sp macro="" textlink="">
      <xdr:nvSpPr>
        <xdr:cNvPr id="683" name="n_4aveValue【消防施設】&#10;有形固定資産減価償却率"/>
        <xdr:cNvSpPr txBox="1"/>
      </xdr:nvSpPr>
      <xdr:spPr>
        <a:xfrm>
          <a:off x="12611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4915</xdr:rowOff>
    </xdr:from>
    <xdr:ext cx="405111" cy="259045"/>
    <xdr:sp macro="" textlink="">
      <xdr:nvSpPr>
        <xdr:cNvPr id="684" name="n_1mainValue【消防施設】&#10;有形固定資産減価償却率"/>
        <xdr:cNvSpPr txBox="1"/>
      </xdr:nvSpPr>
      <xdr:spPr>
        <a:xfrm>
          <a:off x="15266044" y="1474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150240</xdr:rowOff>
    </xdr:from>
    <xdr:ext cx="405111" cy="259045"/>
    <xdr:sp macro="" textlink="">
      <xdr:nvSpPr>
        <xdr:cNvPr id="685" name="n_2mainValue【消防施設】&#10;有形固定資産減価償却率"/>
        <xdr:cNvSpPr txBox="1"/>
      </xdr:nvSpPr>
      <xdr:spPr>
        <a:xfrm>
          <a:off x="14389744" y="1472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164935</xdr:rowOff>
    </xdr:from>
    <xdr:ext cx="405111" cy="259045"/>
    <xdr:sp macro="" textlink="">
      <xdr:nvSpPr>
        <xdr:cNvPr id="686" name="n_3mainValue【消防施設】&#10;有形固定資産減価償却率"/>
        <xdr:cNvSpPr txBox="1"/>
      </xdr:nvSpPr>
      <xdr:spPr>
        <a:xfrm>
          <a:off x="13500744" y="1473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99621</xdr:rowOff>
    </xdr:from>
    <xdr:ext cx="405111" cy="259045"/>
    <xdr:sp macro="" textlink="">
      <xdr:nvSpPr>
        <xdr:cNvPr id="687" name="n_4mainValue【消防施設】&#10;有形固定資産減価償却率"/>
        <xdr:cNvSpPr txBox="1"/>
      </xdr:nvSpPr>
      <xdr:spPr>
        <a:xfrm>
          <a:off x="12611744" y="1467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8" name="正方形/長方形 68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9" name="正方形/長方形 68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0" name="正方形/長方形 68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1" name="正方形/長方形 69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2" name="正方形/長方形 69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3" name="正方形/長方形 69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4" name="正方形/長方形 69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5" name="正方形/長方形 69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6" name="テキスト ボックス 69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7" name="直線コネクタ 69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8" name="直線コネクタ 697"/>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9" name="テキスト ボックス 698"/>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0" name="直線コネクタ 699"/>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1" name="テキスト ボックス 700"/>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2" name="直線コネクタ 701"/>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3" name="テキスト ボックス 702"/>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4" name="直線コネクタ 703"/>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5" name="テキスト ボックス 704"/>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83820</xdr:rowOff>
    </xdr:from>
    <xdr:to>
      <xdr:col>116</xdr:col>
      <xdr:colOff>62864</xdr:colOff>
      <xdr:row>86</xdr:row>
      <xdr:rowOff>6096</xdr:rowOff>
    </xdr:to>
    <xdr:cxnSp macro="">
      <xdr:nvCxnSpPr>
        <xdr:cNvPr id="709" name="直線コネクタ 708"/>
        <xdr:cNvCxnSpPr/>
      </xdr:nvCxnSpPr>
      <xdr:spPr>
        <a:xfrm flipV="1">
          <a:off x="22160864" y="13456920"/>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10" name="【消防施設】&#10;一人当たり面積最小値テキスト"/>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11" name="直線コネクタ 710"/>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30497</xdr:rowOff>
    </xdr:from>
    <xdr:ext cx="469744" cy="259045"/>
    <xdr:sp macro="" textlink="">
      <xdr:nvSpPr>
        <xdr:cNvPr id="712" name="【消防施設】&#10;一人当たり面積最大値テキスト"/>
        <xdr:cNvSpPr txBox="1"/>
      </xdr:nvSpPr>
      <xdr:spPr>
        <a:xfrm>
          <a:off x="22199600" y="1323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83820</xdr:rowOff>
    </xdr:from>
    <xdr:to>
      <xdr:col>116</xdr:col>
      <xdr:colOff>152400</xdr:colOff>
      <xdr:row>78</xdr:row>
      <xdr:rowOff>83820</xdr:rowOff>
    </xdr:to>
    <xdr:cxnSp macro="">
      <xdr:nvCxnSpPr>
        <xdr:cNvPr id="713" name="直線コネクタ 712"/>
        <xdr:cNvCxnSpPr/>
      </xdr:nvCxnSpPr>
      <xdr:spPr>
        <a:xfrm>
          <a:off x="22072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145051</xdr:rowOff>
    </xdr:from>
    <xdr:ext cx="469744" cy="259045"/>
    <xdr:sp macro="" textlink="">
      <xdr:nvSpPr>
        <xdr:cNvPr id="714" name="【消防施設】&#10;一人当たり面積平均値テキスト"/>
        <xdr:cNvSpPr txBox="1"/>
      </xdr:nvSpPr>
      <xdr:spPr>
        <a:xfrm>
          <a:off x="22199600" y="142039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122174</xdr:rowOff>
    </xdr:from>
    <xdr:to>
      <xdr:col>116</xdr:col>
      <xdr:colOff>114300</xdr:colOff>
      <xdr:row>84</xdr:row>
      <xdr:rowOff>52324</xdr:rowOff>
    </xdr:to>
    <xdr:sp macro="" textlink="">
      <xdr:nvSpPr>
        <xdr:cNvPr id="715" name="フローチャート: 判断 714"/>
        <xdr:cNvSpPr/>
      </xdr:nvSpPr>
      <xdr:spPr>
        <a:xfrm>
          <a:off x="22110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85598</xdr:rowOff>
    </xdr:from>
    <xdr:to>
      <xdr:col>112</xdr:col>
      <xdr:colOff>38100</xdr:colOff>
      <xdr:row>84</xdr:row>
      <xdr:rowOff>15748</xdr:rowOff>
    </xdr:to>
    <xdr:sp macro="" textlink="">
      <xdr:nvSpPr>
        <xdr:cNvPr id="716" name="フローチャート: 判断 715"/>
        <xdr:cNvSpPr/>
      </xdr:nvSpPr>
      <xdr:spPr>
        <a:xfrm>
          <a:off x="21272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717" name="フローチャート: 判断 716"/>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8" name="フローチャート: 判断 717"/>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113030</xdr:rowOff>
    </xdr:from>
    <xdr:to>
      <xdr:col>98</xdr:col>
      <xdr:colOff>38100</xdr:colOff>
      <xdr:row>84</xdr:row>
      <xdr:rowOff>43180</xdr:rowOff>
    </xdr:to>
    <xdr:sp macro="" textlink="">
      <xdr:nvSpPr>
        <xdr:cNvPr id="719" name="フローチャート: 判断 718"/>
        <xdr:cNvSpPr/>
      </xdr:nvSpPr>
      <xdr:spPr>
        <a:xfrm>
          <a:off x="18605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23876</xdr:rowOff>
    </xdr:from>
    <xdr:to>
      <xdr:col>116</xdr:col>
      <xdr:colOff>114300</xdr:colOff>
      <xdr:row>84</xdr:row>
      <xdr:rowOff>125476</xdr:rowOff>
    </xdr:to>
    <xdr:sp macro="" textlink="">
      <xdr:nvSpPr>
        <xdr:cNvPr id="725" name="楕円 724"/>
        <xdr:cNvSpPr/>
      </xdr:nvSpPr>
      <xdr:spPr>
        <a:xfrm>
          <a:off x="221107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2303</xdr:rowOff>
    </xdr:from>
    <xdr:ext cx="469744" cy="259045"/>
    <xdr:sp macro="" textlink="">
      <xdr:nvSpPr>
        <xdr:cNvPr id="726" name="【消防施設】&#10;一人当たり面積該当値テキスト"/>
        <xdr:cNvSpPr txBox="1"/>
      </xdr:nvSpPr>
      <xdr:spPr>
        <a:xfrm>
          <a:off x="22199600" y="1440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28448</xdr:rowOff>
    </xdr:from>
    <xdr:to>
      <xdr:col>112</xdr:col>
      <xdr:colOff>38100</xdr:colOff>
      <xdr:row>84</xdr:row>
      <xdr:rowOff>130048</xdr:rowOff>
    </xdr:to>
    <xdr:sp macro="" textlink="">
      <xdr:nvSpPr>
        <xdr:cNvPr id="727" name="楕円 726"/>
        <xdr:cNvSpPr/>
      </xdr:nvSpPr>
      <xdr:spPr>
        <a:xfrm>
          <a:off x="21272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74676</xdr:rowOff>
    </xdr:from>
    <xdr:to>
      <xdr:col>116</xdr:col>
      <xdr:colOff>63500</xdr:colOff>
      <xdr:row>84</xdr:row>
      <xdr:rowOff>79248</xdr:rowOff>
    </xdr:to>
    <xdr:cxnSp macro="">
      <xdr:nvCxnSpPr>
        <xdr:cNvPr id="728" name="直線コネクタ 727"/>
        <xdr:cNvCxnSpPr/>
      </xdr:nvCxnSpPr>
      <xdr:spPr>
        <a:xfrm flipV="1">
          <a:off x="21323300" y="144764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33020</xdr:rowOff>
    </xdr:from>
    <xdr:to>
      <xdr:col>107</xdr:col>
      <xdr:colOff>101600</xdr:colOff>
      <xdr:row>84</xdr:row>
      <xdr:rowOff>134620</xdr:rowOff>
    </xdr:to>
    <xdr:sp macro="" textlink="">
      <xdr:nvSpPr>
        <xdr:cNvPr id="729" name="楕円 728"/>
        <xdr:cNvSpPr/>
      </xdr:nvSpPr>
      <xdr:spPr>
        <a:xfrm>
          <a:off x="20383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79248</xdr:rowOff>
    </xdr:from>
    <xdr:to>
      <xdr:col>111</xdr:col>
      <xdr:colOff>177800</xdr:colOff>
      <xdr:row>84</xdr:row>
      <xdr:rowOff>83820</xdr:rowOff>
    </xdr:to>
    <xdr:cxnSp macro="">
      <xdr:nvCxnSpPr>
        <xdr:cNvPr id="730" name="直線コネクタ 729"/>
        <xdr:cNvCxnSpPr/>
      </xdr:nvCxnSpPr>
      <xdr:spPr>
        <a:xfrm flipV="1">
          <a:off x="20434300" y="1448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31" name="楕円 730"/>
        <xdr:cNvSpPr/>
      </xdr:nvSpPr>
      <xdr:spPr>
        <a:xfrm>
          <a:off x="19494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83820</xdr:rowOff>
    </xdr:from>
    <xdr:to>
      <xdr:col>107</xdr:col>
      <xdr:colOff>50800</xdr:colOff>
      <xdr:row>84</xdr:row>
      <xdr:rowOff>83820</xdr:rowOff>
    </xdr:to>
    <xdr:cxnSp macro="">
      <xdr:nvCxnSpPr>
        <xdr:cNvPr id="732" name="直線コネクタ 731"/>
        <xdr:cNvCxnSpPr/>
      </xdr:nvCxnSpPr>
      <xdr:spPr>
        <a:xfrm>
          <a:off x="19545300" y="1448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37592</xdr:rowOff>
    </xdr:from>
    <xdr:to>
      <xdr:col>98</xdr:col>
      <xdr:colOff>38100</xdr:colOff>
      <xdr:row>84</xdr:row>
      <xdr:rowOff>139192</xdr:rowOff>
    </xdr:to>
    <xdr:sp macro="" textlink="">
      <xdr:nvSpPr>
        <xdr:cNvPr id="733" name="楕円 732"/>
        <xdr:cNvSpPr/>
      </xdr:nvSpPr>
      <xdr:spPr>
        <a:xfrm>
          <a:off x="18605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83820</xdr:rowOff>
    </xdr:from>
    <xdr:to>
      <xdr:col>102</xdr:col>
      <xdr:colOff>114300</xdr:colOff>
      <xdr:row>84</xdr:row>
      <xdr:rowOff>88392</xdr:rowOff>
    </xdr:to>
    <xdr:cxnSp macro="">
      <xdr:nvCxnSpPr>
        <xdr:cNvPr id="734" name="直線コネクタ 733"/>
        <xdr:cNvCxnSpPr/>
      </xdr:nvCxnSpPr>
      <xdr:spPr>
        <a:xfrm flipV="1">
          <a:off x="18656300" y="14485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32275</xdr:rowOff>
    </xdr:from>
    <xdr:ext cx="469744" cy="259045"/>
    <xdr:sp macro="" textlink="">
      <xdr:nvSpPr>
        <xdr:cNvPr id="735" name="n_1aveValue【消防施設】&#10;一人当たり面積"/>
        <xdr:cNvSpPr txBox="1"/>
      </xdr:nvSpPr>
      <xdr:spPr>
        <a:xfrm>
          <a:off x="210757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736" name="n_2aveValue【消防施設】&#10;一人当たり面積"/>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7" name="n_3aveValue【消防施設】&#10;一人当たり面積"/>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59707</xdr:rowOff>
    </xdr:from>
    <xdr:ext cx="469744" cy="259045"/>
    <xdr:sp macro="" textlink="">
      <xdr:nvSpPr>
        <xdr:cNvPr id="738" name="n_4aveValue【消防施設】&#10;一人当たり面積"/>
        <xdr:cNvSpPr txBox="1"/>
      </xdr:nvSpPr>
      <xdr:spPr>
        <a:xfrm>
          <a:off x="18421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121175</xdr:rowOff>
    </xdr:from>
    <xdr:ext cx="469744" cy="259045"/>
    <xdr:sp macro="" textlink="">
      <xdr:nvSpPr>
        <xdr:cNvPr id="739" name="n_1mainValue【消防施設】&#10;一人当たり面積"/>
        <xdr:cNvSpPr txBox="1"/>
      </xdr:nvSpPr>
      <xdr:spPr>
        <a:xfrm>
          <a:off x="21075727" y="1452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125747</xdr:rowOff>
    </xdr:from>
    <xdr:ext cx="469744" cy="259045"/>
    <xdr:sp macro="" textlink="">
      <xdr:nvSpPr>
        <xdr:cNvPr id="740" name="n_2mainValue【消防施設】&#10;一人当たり面積"/>
        <xdr:cNvSpPr txBox="1"/>
      </xdr:nvSpPr>
      <xdr:spPr>
        <a:xfrm>
          <a:off x="20199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41" name="n_3mainValue【消防施設】&#10;一人当たり面積"/>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130319</xdr:rowOff>
    </xdr:from>
    <xdr:ext cx="469744" cy="259045"/>
    <xdr:sp macro="" textlink="">
      <xdr:nvSpPr>
        <xdr:cNvPr id="742" name="n_4mainValue【消防施設】&#10;一人当たり面積"/>
        <xdr:cNvSpPr txBox="1"/>
      </xdr:nvSpPr>
      <xdr:spPr>
        <a:xfrm>
          <a:off x="18421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35379</xdr:rowOff>
    </xdr:to>
    <xdr:cxnSp macro="">
      <xdr:nvCxnSpPr>
        <xdr:cNvPr id="768" name="直線コネクタ 767"/>
        <xdr:cNvCxnSpPr/>
      </xdr:nvCxnSpPr>
      <xdr:spPr>
        <a:xfrm flipV="1">
          <a:off x="16318864" y="17155886"/>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771" name="【庁舎】&#10;有形固定資産減価償却率最大値テキスト"/>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772" name="直線コネクタ 771"/>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61340</xdr:rowOff>
    </xdr:from>
    <xdr:ext cx="405111" cy="259045"/>
    <xdr:sp macro="" textlink="">
      <xdr:nvSpPr>
        <xdr:cNvPr id="773" name="【庁舎】&#10;有形固定資産減価償却率平均値テキスト"/>
        <xdr:cNvSpPr txBox="1"/>
      </xdr:nvSpPr>
      <xdr:spPr>
        <a:xfrm>
          <a:off x="16357600" y="1772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38463</xdr:rowOff>
    </xdr:from>
    <xdr:to>
      <xdr:col>85</xdr:col>
      <xdr:colOff>177800</xdr:colOff>
      <xdr:row>104</xdr:row>
      <xdr:rowOff>140063</xdr:rowOff>
    </xdr:to>
    <xdr:sp macro="" textlink="">
      <xdr:nvSpPr>
        <xdr:cNvPr id="774" name="フローチャート: 判断 773"/>
        <xdr:cNvSpPr/>
      </xdr:nvSpPr>
      <xdr:spPr>
        <a:xfrm>
          <a:off x="162687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90714</xdr:rowOff>
    </xdr:from>
    <xdr:to>
      <xdr:col>81</xdr:col>
      <xdr:colOff>101600</xdr:colOff>
      <xdr:row>105</xdr:row>
      <xdr:rowOff>20864</xdr:rowOff>
    </xdr:to>
    <xdr:sp macro="" textlink="">
      <xdr:nvSpPr>
        <xdr:cNvPr id="775" name="フローチャート: 判断 774"/>
        <xdr:cNvSpPr/>
      </xdr:nvSpPr>
      <xdr:spPr>
        <a:xfrm>
          <a:off x="15430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152763</xdr:rowOff>
    </xdr:from>
    <xdr:to>
      <xdr:col>76</xdr:col>
      <xdr:colOff>165100</xdr:colOff>
      <xdr:row>105</xdr:row>
      <xdr:rowOff>82913</xdr:rowOff>
    </xdr:to>
    <xdr:sp macro="" textlink="">
      <xdr:nvSpPr>
        <xdr:cNvPr id="776" name="フローチャート: 判断 775"/>
        <xdr:cNvSpPr/>
      </xdr:nvSpPr>
      <xdr:spPr>
        <a:xfrm>
          <a:off x="14541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156029</xdr:rowOff>
    </xdr:from>
    <xdr:to>
      <xdr:col>72</xdr:col>
      <xdr:colOff>38100</xdr:colOff>
      <xdr:row>105</xdr:row>
      <xdr:rowOff>86179</xdr:rowOff>
    </xdr:to>
    <xdr:sp macro="" textlink="">
      <xdr:nvSpPr>
        <xdr:cNvPr id="777" name="フローチャート: 判断 776"/>
        <xdr:cNvSpPr/>
      </xdr:nvSpPr>
      <xdr:spPr>
        <a:xfrm>
          <a:off x="13652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13970</xdr:rowOff>
    </xdr:from>
    <xdr:to>
      <xdr:col>67</xdr:col>
      <xdr:colOff>101600</xdr:colOff>
      <xdr:row>105</xdr:row>
      <xdr:rowOff>115570</xdr:rowOff>
    </xdr:to>
    <xdr:sp macro="" textlink="">
      <xdr:nvSpPr>
        <xdr:cNvPr id="778" name="フローチャート: 判断 777"/>
        <xdr:cNvSpPr/>
      </xdr:nvSpPr>
      <xdr:spPr>
        <a:xfrm>
          <a:off x="1276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784" name="楕円 783"/>
        <xdr:cNvSpPr/>
      </xdr:nvSpPr>
      <xdr:spPr>
        <a:xfrm>
          <a:off x="16268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785" name="【庁舎】&#10;有形固定資産減価償却率該当値テキスト"/>
        <xdr:cNvSpPr txBox="1"/>
      </xdr:nvSpPr>
      <xdr:spPr>
        <a:xfrm>
          <a:off x="16357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154395</xdr:rowOff>
    </xdr:from>
    <xdr:to>
      <xdr:col>81</xdr:col>
      <xdr:colOff>101600</xdr:colOff>
      <xdr:row>109</xdr:row>
      <xdr:rowOff>84545</xdr:rowOff>
    </xdr:to>
    <xdr:sp macro="" textlink="">
      <xdr:nvSpPr>
        <xdr:cNvPr id="786" name="楕円 785"/>
        <xdr:cNvSpPr/>
      </xdr:nvSpPr>
      <xdr:spPr>
        <a:xfrm>
          <a:off x="15430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33745</xdr:rowOff>
    </xdr:from>
    <xdr:to>
      <xdr:col>85</xdr:col>
      <xdr:colOff>127000</xdr:colOff>
      <xdr:row>109</xdr:row>
      <xdr:rowOff>35379</xdr:rowOff>
    </xdr:to>
    <xdr:cxnSp macro="">
      <xdr:nvCxnSpPr>
        <xdr:cNvPr id="787" name="直線コネクタ 786"/>
        <xdr:cNvCxnSpPr/>
      </xdr:nvCxnSpPr>
      <xdr:spPr>
        <a:xfrm>
          <a:off x="15481300" y="18721795"/>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154395</xdr:rowOff>
    </xdr:from>
    <xdr:to>
      <xdr:col>76</xdr:col>
      <xdr:colOff>165100</xdr:colOff>
      <xdr:row>109</xdr:row>
      <xdr:rowOff>84545</xdr:rowOff>
    </xdr:to>
    <xdr:sp macro="" textlink="">
      <xdr:nvSpPr>
        <xdr:cNvPr id="788" name="楕円 787"/>
        <xdr:cNvSpPr/>
      </xdr:nvSpPr>
      <xdr:spPr>
        <a:xfrm>
          <a:off x="14541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33745</xdr:rowOff>
    </xdr:from>
    <xdr:to>
      <xdr:col>81</xdr:col>
      <xdr:colOff>50800</xdr:colOff>
      <xdr:row>109</xdr:row>
      <xdr:rowOff>33745</xdr:rowOff>
    </xdr:to>
    <xdr:cxnSp macro="">
      <xdr:nvCxnSpPr>
        <xdr:cNvPr id="789" name="直線コネクタ 788"/>
        <xdr:cNvCxnSpPr/>
      </xdr:nvCxnSpPr>
      <xdr:spPr>
        <a:xfrm>
          <a:off x="14592300" y="187217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156029</xdr:rowOff>
    </xdr:from>
    <xdr:to>
      <xdr:col>72</xdr:col>
      <xdr:colOff>38100</xdr:colOff>
      <xdr:row>109</xdr:row>
      <xdr:rowOff>86179</xdr:rowOff>
    </xdr:to>
    <xdr:sp macro="" textlink="">
      <xdr:nvSpPr>
        <xdr:cNvPr id="790" name="楕円 789"/>
        <xdr:cNvSpPr/>
      </xdr:nvSpPr>
      <xdr:spPr>
        <a:xfrm>
          <a:off x="13652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33745</xdr:rowOff>
    </xdr:from>
    <xdr:to>
      <xdr:col>76</xdr:col>
      <xdr:colOff>114300</xdr:colOff>
      <xdr:row>109</xdr:row>
      <xdr:rowOff>35379</xdr:rowOff>
    </xdr:to>
    <xdr:cxnSp macro="">
      <xdr:nvCxnSpPr>
        <xdr:cNvPr id="791" name="直線コネクタ 790"/>
        <xdr:cNvCxnSpPr/>
      </xdr:nvCxnSpPr>
      <xdr:spPr>
        <a:xfrm flipV="1">
          <a:off x="13703300" y="1872179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123371</xdr:rowOff>
    </xdr:from>
    <xdr:to>
      <xdr:col>67</xdr:col>
      <xdr:colOff>101600</xdr:colOff>
      <xdr:row>109</xdr:row>
      <xdr:rowOff>53521</xdr:rowOff>
    </xdr:to>
    <xdr:sp macro="" textlink="">
      <xdr:nvSpPr>
        <xdr:cNvPr id="792" name="楕円 791"/>
        <xdr:cNvSpPr/>
      </xdr:nvSpPr>
      <xdr:spPr>
        <a:xfrm>
          <a:off x="12763500" y="1863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2721</xdr:rowOff>
    </xdr:from>
    <xdr:to>
      <xdr:col>71</xdr:col>
      <xdr:colOff>177800</xdr:colOff>
      <xdr:row>109</xdr:row>
      <xdr:rowOff>35379</xdr:rowOff>
    </xdr:to>
    <xdr:cxnSp macro="">
      <xdr:nvCxnSpPr>
        <xdr:cNvPr id="793" name="直線コネクタ 792"/>
        <xdr:cNvCxnSpPr/>
      </xdr:nvCxnSpPr>
      <xdr:spPr>
        <a:xfrm>
          <a:off x="12814300" y="186907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37391</xdr:rowOff>
    </xdr:from>
    <xdr:ext cx="405111" cy="259045"/>
    <xdr:sp macro="" textlink="">
      <xdr:nvSpPr>
        <xdr:cNvPr id="794" name="n_1aveValue【庁舎】&#10;有形固定資産減価償却率"/>
        <xdr:cNvSpPr txBox="1"/>
      </xdr:nvSpPr>
      <xdr:spPr>
        <a:xfrm>
          <a:off x="15266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99440</xdr:rowOff>
    </xdr:from>
    <xdr:ext cx="405111" cy="259045"/>
    <xdr:sp macro="" textlink="">
      <xdr:nvSpPr>
        <xdr:cNvPr id="795" name="n_2aveValue【庁舎】&#10;有形固定資産減価償却率"/>
        <xdr:cNvSpPr txBox="1"/>
      </xdr:nvSpPr>
      <xdr:spPr>
        <a:xfrm>
          <a:off x="14389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102706</xdr:rowOff>
    </xdr:from>
    <xdr:ext cx="405111" cy="259045"/>
    <xdr:sp macro="" textlink="">
      <xdr:nvSpPr>
        <xdr:cNvPr id="796" name="n_3aveValue【庁舎】&#10;有形固定資産減価償却率"/>
        <xdr:cNvSpPr txBox="1"/>
      </xdr:nvSpPr>
      <xdr:spPr>
        <a:xfrm>
          <a:off x="13500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132097</xdr:rowOff>
    </xdr:from>
    <xdr:ext cx="405111" cy="259045"/>
    <xdr:sp macro="" textlink="">
      <xdr:nvSpPr>
        <xdr:cNvPr id="797" name="n_4aveValue【庁舎】&#10;有形固定資産減価償却率"/>
        <xdr:cNvSpPr txBox="1"/>
      </xdr:nvSpPr>
      <xdr:spPr>
        <a:xfrm>
          <a:off x="126117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75672</xdr:rowOff>
    </xdr:from>
    <xdr:ext cx="405111" cy="259045"/>
    <xdr:sp macro="" textlink="">
      <xdr:nvSpPr>
        <xdr:cNvPr id="798" name="n_1mainValue【庁舎】&#10;有形固定資産減価償却率"/>
        <xdr:cNvSpPr txBox="1"/>
      </xdr:nvSpPr>
      <xdr:spPr>
        <a:xfrm>
          <a:off x="152660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75672</xdr:rowOff>
    </xdr:from>
    <xdr:ext cx="405111" cy="259045"/>
    <xdr:sp macro="" textlink="">
      <xdr:nvSpPr>
        <xdr:cNvPr id="799" name="n_2mainValue【庁舎】&#10;有形固定資産減価償却率"/>
        <xdr:cNvSpPr txBox="1"/>
      </xdr:nvSpPr>
      <xdr:spPr>
        <a:xfrm>
          <a:off x="14389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77306</xdr:rowOff>
    </xdr:from>
    <xdr:ext cx="469744" cy="259045"/>
    <xdr:sp macro="" textlink="">
      <xdr:nvSpPr>
        <xdr:cNvPr id="800" name="n_3mainValue【庁舎】&#10;有形固定資産減価償却率"/>
        <xdr:cNvSpPr txBox="1"/>
      </xdr:nvSpPr>
      <xdr:spPr>
        <a:xfrm>
          <a:off x="13468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44648</xdr:rowOff>
    </xdr:from>
    <xdr:ext cx="405111" cy="259045"/>
    <xdr:sp macro="" textlink="">
      <xdr:nvSpPr>
        <xdr:cNvPr id="801" name="n_4mainValue【庁舎】&#10;有形固定資産減価償却率"/>
        <xdr:cNvSpPr txBox="1"/>
      </xdr:nvSpPr>
      <xdr:spPr>
        <a:xfrm>
          <a:off x="12611744" y="1873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2" name="テキスト ボックス 811"/>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3" name="直線コネクタ 81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4" name="テキスト ボックス 81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5" name="直線コネクタ 81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6" name="テキスト ボックス 81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7" name="直線コネクタ 81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8" name="テキスト ボックス 81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9" name="直線コネクタ 81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0" name="テキスト ボックス 81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1" name="直線コネクタ 82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2" name="テキスト ボックス 82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3" name="直線コネクタ 82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4" name="テキスト ボックス 82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5" name="直線コネクタ 82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6" name="テキスト ボックス 82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7"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102326</xdr:rowOff>
    </xdr:from>
    <xdr:to>
      <xdr:col>116</xdr:col>
      <xdr:colOff>62864</xdr:colOff>
      <xdr:row>109</xdr:row>
      <xdr:rowOff>90895</xdr:rowOff>
    </xdr:to>
    <xdr:cxnSp macro="">
      <xdr:nvCxnSpPr>
        <xdr:cNvPr id="828" name="直線コネクタ 827"/>
        <xdr:cNvCxnSpPr/>
      </xdr:nvCxnSpPr>
      <xdr:spPr>
        <a:xfrm flipV="1">
          <a:off x="22160864" y="17247326"/>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94722</xdr:rowOff>
    </xdr:from>
    <xdr:ext cx="469744" cy="259045"/>
    <xdr:sp macro="" textlink="">
      <xdr:nvSpPr>
        <xdr:cNvPr id="829" name="【庁舎】&#10;一人当たり面積最小値テキスト"/>
        <xdr:cNvSpPr txBox="1"/>
      </xdr:nvSpPr>
      <xdr:spPr>
        <a:xfrm>
          <a:off x="22199600" y="1878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90895</xdr:rowOff>
    </xdr:from>
    <xdr:to>
      <xdr:col>116</xdr:col>
      <xdr:colOff>152400</xdr:colOff>
      <xdr:row>109</xdr:row>
      <xdr:rowOff>90895</xdr:rowOff>
    </xdr:to>
    <xdr:cxnSp macro="">
      <xdr:nvCxnSpPr>
        <xdr:cNvPr id="830" name="直線コネクタ 829"/>
        <xdr:cNvCxnSpPr/>
      </xdr:nvCxnSpPr>
      <xdr:spPr>
        <a:xfrm>
          <a:off x="22072600" y="1877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49003</xdr:rowOff>
    </xdr:from>
    <xdr:ext cx="469744" cy="259045"/>
    <xdr:sp macro="" textlink="">
      <xdr:nvSpPr>
        <xdr:cNvPr id="831" name="【庁舎】&#10;一人当たり面積最大値テキスト"/>
        <xdr:cNvSpPr txBox="1"/>
      </xdr:nvSpPr>
      <xdr:spPr>
        <a:xfrm>
          <a:off x="22199600" y="1702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102326</xdr:rowOff>
    </xdr:from>
    <xdr:to>
      <xdr:col>116</xdr:col>
      <xdr:colOff>152400</xdr:colOff>
      <xdr:row>100</xdr:row>
      <xdr:rowOff>102326</xdr:rowOff>
    </xdr:to>
    <xdr:cxnSp macro="">
      <xdr:nvCxnSpPr>
        <xdr:cNvPr id="832" name="直線コネクタ 831"/>
        <xdr:cNvCxnSpPr/>
      </xdr:nvCxnSpPr>
      <xdr:spPr>
        <a:xfrm>
          <a:off x="22072600" y="1724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142983</xdr:rowOff>
    </xdr:from>
    <xdr:ext cx="469744" cy="259045"/>
    <xdr:sp macro="" textlink="">
      <xdr:nvSpPr>
        <xdr:cNvPr id="833" name="【庁舎】&#10;一人当たり面積平均値テキスト"/>
        <xdr:cNvSpPr txBox="1"/>
      </xdr:nvSpPr>
      <xdr:spPr>
        <a:xfrm>
          <a:off x="22199600" y="18145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120106</xdr:rowOff>
    </xdr:from>
    <xdr:to>
      <xdr:col>116</xdr:col>
      <xdr:colOff>114300</xdr:colOff>
      <xdr:row>107</xdr:row>
      <xdr:rowOff>50256</xdr:rowOff>
    </xdr:to>
    <xdr:sp macro="" textlink="">
      <xdr:nvSpPr>
        <xdr:cNvPr id="834" name="フローチャート: 判断 833"/>
        <xdr:cNvSpPr/>
      </xdr:nvSpPr>
      <xdr:spPr>
        <a:xfrm>
          <a:off x="221107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87449</xdr:rowOff>
    </xdr:from>
    <xdr:to>
      <xdr:col>112</xdr:col>
      <xdr:colOff>38100</xdr:colOff>
      <xdr:row>107</xdr:row>
      <xdr:rowOff>17599</xdr:rowOff>
    </xdr:to>
    <xdr:sp macro="" textlink="">
      <xdr:nvSpPr>
        <xdr:cNvPr id="835" name="フローチャート: 判断 834"/>
        <xdr:cNvSpPr/>
      </xdr:nvSpPr>
      <xdr:spPr>
        <a:xfrm>
          <a:off x="21272500" y="182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6" name="フローチャート: 判断 835"/>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7" name="フローチャート: 判断 836"/>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152763</xdr:rowOff>
    </xdr:from>
    <xdr:to>
      <xdr:col>98</xdr:col>
      <xdr:colOff>38100</xdr:colOff>
      <xdr:row>107</xdr:row>
      <xdr:rowOff>82913</xdr:rowOff>
    </xdr:to>
    <xdr:sp macro="" textlink="">
      <xdr:nvSpPr>
        <xdr:cNvPr id="838" name="フローチャート: 判断 837"/>
        <xdr:cNvSpPr/>
      </xdr:nvSpPr>
      <xdr:spPr>
        <a:xfrm>
          <a:off x="18605500" y="1832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9" name="テキスト ボックス 83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0" name="テキスト ボックス 83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1" name="テキスト ボックス 84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2" name="テキスト ボックス 84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3" name="テキスト ボックス 84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35198</xdr:rowOff>
    </xdr:from>
    <xdr:to>
      <xdr:col>116</xdr:col>
      <xdr:colOff>114300</xdr:colOff>
      <xdr:row>108</xdr:row>
      <xdr:rowOff>136798</xdr:rowOff>
    </xdr:to>
    <xdr:sp macro="" textlink="">
      <xdr:nvSpPr>
        <xdr:cNvPr id="844" name="楕円 843"/>
        <xdr:cNvSpPr/>
      </xdr:nvSpPr>
      <xdr:spPr>
        <a:xfrm>
          <a:off x="22110700" y="1855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13625</xdr:rowOff>
    </xdr:from>
    <xdr:ext cx="469744" cy="259045"/>
    <xdr:sp macro="" textlink="">
      <xdr:nvSpPr>
        <xdr:cNvPr id="845" name="【庁舎】&#10;一人当たり面積該当値テキスト"/>
        <xdr:cNvSpPr txBox="1"/>
      </xdr:nvSpPr>
      <xdr:spPr>
        <a:xfrm>
          <a:off x="22199600" y="1853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41729</xdr:rowOff>
    </xdr:from>
    <xdr:to>
      <xdr:col>112</xdr:col>
      <xdr:colOff>38100</xdr:colOff>
      <xdr:row>108</xdr:row>
      <xdr:rowOff>143329</xdr:rowOff>
    </xdr:to>
    <xdr:sp macro="" textlink="">
      <xdr:nvSpPr>
        <xdr:cNvPr id="846" name="楕円 845"/>
        <xdr:cNvSpPr/>
      </xdr:nvSpPr>
      <xdr:spPr>
        <a:xfrm>
          <a:off x="212725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85998</xdr:rowOff>
    </xdr:from>
    <xdr:to>
      <xdr:col>116</xdr:col>
      <xdr:colOff>63500</xdr:colOff>
      <xdr:row>108</xdr:row>
      <xdr:rowOff>92529</xdr:rowOff>
    </xdr:to>
    <xdr:cxnSp macro="">
      <xdr:nvCxnSpPr>
        <xdr:cNvPr id="847" name="直線コネクタ 846"/>
        <xdr:cNvCxnSpPr/>
      </xdr:nvCxnSpPr>
      <xdr:spPr>
        <a:xfrm flipV="1">
          <a:off x="21323300" y="18602598"/>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48261</xdr:rowOff>
    </xdr:from>
    <xdr:to>
      <xdr:col>107</xdr:col>
      <xdr:colOff>101600</xdr:colOff>
      <xdr:row>108</xdr:row>
      <xdr:rowOff>149861</xdr:rowOff>
    </xdr:to>
    <xdr:sp macro="" textlink="">
      <xdr:nvSpPr>
        <xdr:cNvPr id="848" name="楕円 847"/>
        <xdr:cNvSpPr/>
      </xdr:nvSpPr>
      <xdr:spPr>
        <a:xfrm>
          <a:off x="20383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92529</xdr:rowOff>
    </xdr:from>
    <xdr:to>
      <xdr:col>111</xdr:col>
      <xdr:colOff>177800</xdr:colOff>
      <xdr:row>108</xdr:row>
      <xdr:rowOff>99061</xdr:rowOff>
    </xdr:to>
    <xdr:cxnSp macro="">
      <xdr:nvCxnSpPr>
        <xdr:cNvPr id="849" name="直線コネクタ 848"/>
        <xdr:cNvCxnSpPr/>
      </xdr:nvCxnSpPr>
      <xdr:spPr>
        <a:xfrm flipV="1">
          <a:off x="20434300" y="1860912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109</xdr:row>
      <xdr:rowOff>10705</xdr:rowOff>
    </xdr:from>
    <xdr:to>
      <xdr:col>102</xdr:col>
      <xdr:colOff>165100</xdr:colOff>
      <xdr:row>109</xdr:row>
      <xdr:rowOff>112305</xdr:rowOff>
    </xdr:to>
    <xdr:sp macro="" textlink="">
      <xdr:nvSpPr>
        <xdr:cNvPr id="850" name="楕円 849"/>
        <xdr:cNvSpPr/>
      </xdr:nvSpPr>
      <xdr:spPr>
        <a:xfrm>
          <a:off x="19494500" y="1869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99061</xdr:rowOff>
    </xdr:from>
    <xdr:to>
      <xdr:col>107</xdr:col>
      <xdr:colOff>50800</xdr:colOff>
      <xdr:row>109</xdr:row>
      <xdr:rowOff>61505</xdr:rowOff>
    </xdr:to>
    <xdr:cxnSp macro="">
      <xdr:nvCxnSpPr>
        <xdr:cNvPr id="851" name="直線コネクタ 850"/>
        <xdr:cNvCxnSpPr/>
      </xdr:nvCxnSpPr>
      <xdr:spPr>
        <a:xfrm flipV="1">
          <a:off x="19545300" y="18615661"/>
          <a:ext cx="8890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109</xdr:row>
      <xdr:rowOff>13970</xdr:rowOff>
    </xdr:from>
    <xdr:to>
      <xdr:col>98</xdr:col>
      <xdr:colOff>38100</xdr:colOff>
      <xdr:row>109</xdr:row>
      <xdr:rowOff>115570</xdr:rowOff>
    </xdr:to>
    <xdr:sp macro="" textlink="">
      <xdr:nvSpPr>
        <xdr:cNvPr id="852" name="楕円 851"/>
        <xdr:cNvSpPr/>
      </xdr:nvSpPr>
      <xdr:spPr>
        <a:xfrm>
          <a:off x="18605500" y="1870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61505</xdr:rowOff>
    </xdr:from>
    <xdr:to>
      <xdr:col>102</xdr:col>
      <xdr:colOff>114300</xdr:colOff>
      <xdr:row>109</xdr:row>
      <xdr:rowOff>64770</xdr:rowOff>
    </xdr:to>
    <xdr:cxnSp macro="">
      <xdr:nvCxnSpPr>
        <xdr:cNvPr id="853" name="直線コネクタ 852"/>
        <xdr:cNvCxnSpPr/>
      </xdr:nvCxnSpPr>
      <xdr:spPr>
        <a:xfrm flipV="1">
          <a:off x="18656300" y="1874955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34126</xdr:rowOff>
    </xdr:from>
    <xdr:ext cx="469744" cy="259045"/>
    <xdr:sp macro="" textlink="">
      <xdr:nvSpPr>
        <xdr:cNvPr id="854" name="n_1aveValue【庁舎】&#10;一人当たり面積"/>
        <xdr:cNvSpPr txBox="1"/>
      </xdr:nvSpPr>
      <xdr:spPr>
        <a:xfrm>
          <a:off x="21075727" y="180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55" name="n_2aveValue【庁舎】&#10;一人当たり面積"/>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6" name="n_3aveValue【庁舎】&#10;一人当たり面積"/>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99440</xdr:rowOff>
    </xdr:from>
    <xdr:ext cx="469744" cy="259045"/>
    <xdr:sp macro="" textlink="">
      <xdr:nvSpPr>
        <xdr:cNvPr id="857" name="n_4aveValue【庁舎】&#10;一人当たり面積"/>
        <xdr:cNvSpPr txBox="1"/>
      </xdr:nvSpPr>
      <xdr:spPr>
        <a:xfrm>
          <a:off x="18421427" y="1810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134456</xdr:rowOff>
    </xdr:from>
    <xdr:ext cx="469744" cy="259045"/>
    <xdr:sp macro="" textlink="">
      <xdr:nvSpPr>
        <xdr:cNvPr id="858" name="n_1mainValue【庁舎】&#10;一人当たり面積"/>
        <xdr:cNvSpPr txBox="1"/>
      </xdr:nvSpPr>
      <xdr:spPr>
        <a:xfrm>
          <a:off x="21075727" y="1865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140988</xdr:rowOff>
    </xdr:from>
    <xdr:ext cx="469744" cy="259045"/>
    <xdr:sp macro="" textlink="">
      <xdr:nvSpPr>
        <xdr:cNvPr id="859" name="n_2mainValue【庁舎】&#10;一人当たり面積"/>
        <xdr:cNvSpPr txBox="1"/>
      </xdr:nvSpPr>
      <xdr:spPr>
        <a:xfrm>
          <a:off x="20199427" y="1865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103432</xdr:rowOff>
    </xdr:from>
    <xdr:ext cx="469744" cy="259045"/>
    <xdr:sp macro="" textlink="">
      <xdr:nvSpPr>
        <xdr:cNvPr id="860" name="n_3mainValue【庁舎】&#10;一人当たり面積"/>
        <xdr:cNvSpPr txBox="1"/>
      </xdr:nvSpPr>
      <xdr:spPr>
        <a:xfrm>
          <a:off x="19310427" y="1879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106697</xdr:rowOff>
    </xdr:from>
    <xdr:ext cx="469744" cy="259045"/>
    <xdr:sp macro="" textlink="">
      <xdr:nvSpPr>
        <xdr:cNvPr id="861" name="n_4mainValue【庁舎】&#10;一人当たり面積"/>
        <xdr:cNvSpPr txBox="1"/>
      </xdr:nvSpPr>
      <xdr:spPr>
        <a:xfrm>
          <a:off x="18421427" y="187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2" name="正方形/長方形 86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3" name="正方形/長方形 86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4" name="テキスト ボックス 86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年に移転した図書館以外は、類似団体平均と比べて、有形固定資産減価償却率が大きくなっている。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らの公共施設については、老朽化が進行しており、早急に整備が必要な状況であるが、近年の厳しい財政状況のため、維持補修による対応が中心となっており、有形固定資産減価償却率を押し上げる要因となっているが、市民会館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年度に除却を行い、消防施設については令和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年度に署所再編整備が完了し、新施設へ移行していることから、今後減少する見込みである。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また、保健センター・保健所以外は、類似団体平均と比べて、一人あたりの面積が小さくなっている。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したがって、類似団体と比較して、これらの公共施設は概ね効率的な配置と適正な規模による運営が行えていると考えられる。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election activeCell="BW34" sqref="BW34:BX34"/>
    </sheetView>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x14ac:dyDescent="0.15">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33045877</v>
      </c>
      <c r="BO4" s="464"/>
      <c r="BP4" s="464"/>
      <c r="BQ4" s="464"/>
      <c r="BR4" s="464"/>
      <c r="BS4" s="464"/>
      <c r="BT4" s="464"/>
      <c r="BU4" s="465"/>
      <c r="BV4" s="463">
        <v>24746438</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9.9</v>
      </c>
      <c r="CU4" s="648"/>
      <c r="CV4" s="648"/>
      <c r="CW4" s="648"/>
      <c r="CX4" s="648"/>
      <c r="CY4" s="648"/>
      <c r="CZ4" s="648"/>
      <c r="DA4" s="649"/>
      <c r="DB4" s="647">
        <v>6.3</v>
      </c>
      <c r="DC4" s="648"/>
      <c r="DD4" s="648"/>
      <c r="DE4" s="648"/>
      <c r="DF4" s="648"/>
      <c r="DG4" s="648"/>
      <c r="DH4" s="648"/>
      <c r="DI4" s="649"/>
      <c r="DJ4" s="186"/>
      <c r="DK4" s="186"/>
      <c r="DL4" s="186"/>
      <c r="DM4" s="186"/>
      <c r="DN4" s="186"/>
      <c r="DO4" s="186"/>
    </row>
    <row r="5" spans="1:119" ht="18.75" customHeight="1" x14ac:dyDescent="0.15">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31294346</v>
      </c>
      <c r="BO5" s="469"/>
      <c r="BP5" s="469"/>
      <c r="BQ5" s="469"/>
      <c r="BR5" s="469"/>
      <c r="BS5" s="469"/>
      <c r="BT5" s="469"/>
      <c r="BU5" s="470"/>
      <c r="BV5" s="468">
        <v>23700087</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91.3</v>
      </c>
      <c r="CU5" s="439"/>
      <c r="CV5" s="439"/>
      <c r="CW5" s="439"/>
      <c r="CX5" s="439"/>
      <c r="CY5" s="439"/>
      <c r="CZ5" s="439"/>
      <c r="DA5" s="440"/>
      <c r="DB5" s="438">
        <v>90.5</v>
      </c>
      <c r="DC5" s="439"/>
      <c r="DD5" s="439"/>
      <c r="DE5" s="439"/>
      <c r="DF5" s="439"/>
      <c r="DG5" s="439"/>
      <c r="DH5" s="439"/>
      <c r="DI5" s="440"/>
      <c r="DJ5" s="186"/>
      <c r="DK5" s="186"/>
      <c r="DL5" s="186"/>
      <c r="DM5" s="186"/>
      <c r="DN5" s="186"/>
      <c r="DO5" s="186"/>
    </row>
    <row r="6" spans="1:119" ht="18.75" customHeight="1" x14ac:dyDescent="0.15">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94</v>
      </c>
      <c r="AV6" s="526"/>
      <c r="AW6" s="526"/>
      <c r="AX6" s="526"/>
      <c r="AY6" s="448" t="s">
        <v>102</v>
      </c>
      <c r="AZ6" s="449"/>
      <c r="BA6" s="449"/>
      <c r="BB6" s="449"/>
      <c r="BC6" s="449"/>
      <c r="BD6" s="449"/>
      <c r="BE6" s="449"/>
      <c r="BF6" s="449"/>
      <c r="BG6" s="449"/>
      <c r="BH6" s="449"/>
      <c r="BI6" s="449"/>
      <c r="BJ6" s="449"/>
      <c r="BK6" s="449"/>
      <c r="BL6" s="449"/>
      <c r="BM6" s="450"/>
      <c r="BN6" s="468">
        <v>1751531</v>
      </c>
      <c r="BO6" s="469"/>
      <c r="BP6" s="469"/>
      <c r="BQ6" s="469"/>
      <c r="BR6" s="469"/>
      <c r="BS6" s="469"/>
      <c r="BT6" s="469"/>
      <c r="BU6" s="470"/>
      <c r="BV6" s="468">
        <v>1046351</v>
      </c>
      <c r="BW6" s="469"/>
      <c r="BX6" s="469"/>
      <c r="BY6" s="469"/>
      <c r="BZ6" s="469"/>
      <c r="CA6" s="469"/>
      <c r="CB6" s="469"/>
      <c r="CC6" s="470"/>
      <c r="CD6" s="477" t="s">
        <v>103</v>
      </c>
      <c r="CE6" s="478"/>
      <c r="CF6" s="478"/>
      <c r="CG6" s="478"/>
      <c r="CH6" s="478"/>
      <c r="CI6" s="478"/>
      <c r="CJ6" s="478"/>
      <c r="CK6" s="478"/>
      <c r="CL6" s="478"/>
      <c r="CM6" s="478"/>
      <c r="CN6" s="478"/>
      <c r="CO6" s="478"/>
      <c r="CP6" s="478"/>
      <c r="CQ6" s="478"/>
      <c r="CR6" s="478"/>
      <c r="CS6" s="479"/>
      <c r="CT6" s="621">
        <v>95.8</v>
      </c>
      <c r="CU6" s="622"/>
      <c r="CV6" s="622"/>
      <c r="CW6" s="622"/>
      <c r="CX6" s="622"/>
      <c r="CY6" s="622"/>
      <c r="CZ6" s="622"/>
      <c r="DA6" s="623"/>
      <c r="DB6" s="621">
        <v>95.4</v>
      </c>
      <c r="DC6" s="622"/>
      <c r="DD6" s="622"/>
      <c r="DE6" s="622"/>
      <c r="DF6" s="622"/>
      <c r="DG6" s="622"/>
      <c r="DH6" s="622"/>
      <c r="DI6" s="623"/>
      <c r="DJ6" s="186"/>
      <c r="DK6" s="186"/>
      <c r="DL6" s="186"/>
      <c r="DM6" s="186"/>
      <c r="DN6" s="186"/>
      <c r="DO6" s="186"/>
    </row>
    <row r="7" spans="1:119" ht="18.75" customHeight="1" x14ac:dyDescent="0.15">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104</v>
      </c>
      <c r="AN7" s="442"/>
      <c r="AO7" s="442"/>
      <c r="AP7" s="442"/>
      <c r="AQ7" s="442"/>
      <c r="AR7" s="442"/>
      <c r="AS7" s="442"/>
      <c r="AT7" s="443"/>
      <c r="AU7" s="525" t="s">
        <v>105</v>
      </c>
      <c r="AV7" s="526"/>
      <c r="AW7" s="526"/>
      <c r="AX7" s="526"/>
      <c r="AY7" s="448" t="s">
        <v>106</v>
      </c>
      <c r="AZ7" s="449"/>
      <c r="BA7" s="449"/>
      <c r="BB7" s="449"/>
      <c r="BC7" s="449"/>
      <c r="BD7" s="449"/>
      <c r="BE7" s="449"/>
      <c r="BF7" s="449"/>
      <c r="BG7" s="449"/>
      <c r="BH7" s="449"/>
      <c r="BI7" s="449"/>
      <c r="BJ7" s="449"/>
      <c r="BK7" s="449"/>
      <c r="BL7" s="449"/>
      <c r="BM7" s="450"/>
      <c r="BN7" s="468">
        <v>230605</v>
      </c>
      <c r="BO7" s="469"/>
      <c r="BP7" s="469"/>
      <c r="BQ7" s="469"/>
      <c r="BR7" s="469"/>
      <c r="BS7" s="469"/>
      <c r="BT7" s="469"/>
      <c r="BU7" s="470"/>
      <c r="BV7" s="468">
        <v>115968</v>
      </c>
      <c r="BW7" s="469"/>
      <c r="BX7" s="469"/>
      <c r="BY7" s="469"/>
      <c r="BZ7" s="469"/>
      <c r="CA7" s="469"/>
      <c r="CB7" s="469"/>
      <c r="CC7" s="470"/>
      <c r="CD7" s="477" t="s">
        <v>107</v>
      </c>
      <c r="CE7" s="478"/>
      <c r="CF7" s="478"/>
      <c r="CG7" s="478"/>
      <c r="CH7" s="478"/>
      <c r="CI7" s="478"/>
      <c r="CJ7" s="478"/>
      <c r="CK7" s="478"/>
      <c r="CL7" s="478"/>
      <c r="CM7" s="478"/>
      <c r="CN7" s="478"/>
      <c r="CO7" s="478"/>
      <c r="CP7" s="478"/>
      <c r="CQ7" s="478"/>
      <c r="CR7" s="478"/>
      <c r="CS7" s="479"/>
      <c r="CT7" s="468">
        <v>15376760</v>
      </c>
      <c r="CU7" s="469"/>
      <c r="CV7" s="469"/>
      <c r="CW7" s="469"/>
      <c r="CX7" s="469"/>
      <c r="CY7" s="469"/>
      <c r="CZ7" s="469"/>
      <c r="DA7" s="470"/>
      <c r="DB7" s="468">
        <v>14805538</v>
      </c>
      <c r="DC7" s="469"/>
      <c r="DD7" s="469"/>
      <c r="DE7" s="469"/>
      <c r="DF7" s="469"/>
      <c r="DG7" s="469"/>
      <c r="DH7" s="469"/>
      <c r="DI7" s="470"/>
      <c r="DJ7" s="186"/>
      <c r="DK7" s="186"/>
      <c r="DL7" s="186"/>
      <c r="DM7" s="186"/>
      <c r="DN7" s="186"/>
      <c r="DO7" s="186"/>
    </row>
    <row r="8" spans="1:119" ht="18.75" customHeight="1" thickBot="1" x14ac:dyDescent="0.2">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108</v>
      </c>
      <c r="AN8" s="442"/>
      <c r="AO8" s="442"/>
      <c r="AP8" s="442"/>
      <c r="AQ8" s="442"/>
      <c r="AR8" s="442"/>
      <c r="AS8" s="442"/>
      <c r="AT8" s="443"/>
      <c r="AU8" s="525" t="s">
        <v>109</v>
      </c>
      <c r="AV8" s="526"/>
      <c r="AW8" s="526"/>
      <c r="AX8" s="526"/>
      <c r="AY8" s="448" t="s">
        <v>110</v>
      </c>
      <c r="AZ8" s="449"/>
      <c r="BA8" s="449"/>
      <c r="BB8" s="449"/>
      <c r="BC8" s="449"/>
      <c r="BD8" s="449"/>
      <c r="BE8" s="449"/>
      <c r="BF8" s="449"/>
      <c r="BG8" s="449"/>
      <c r="BH8" s="449"/>
      <c r="BI8" s="449"/>
      <c r="BJ8" s="449"/>
      <c r="BK8" s="449"/>
      <c r="BL8" s="449"/>
      <c r="BM8" s="450"/>
      <c r="BN8" s="468">
        <v>1520926</v>
      </c>
      <c r="BO8" s="469"/>
      <c r="BP8" s="469"/>
      <c r="BQ8" s="469"/>
      <c r="BR8" s="469"/>
      <c r="BS8" s="469"/>
      <c r="BT8" s="469"/>
      <c r="BU8" s="470"/>
      <c r="BV8" s="468">
        <v>930383</v>
      </c>
      <c r="BW8" s="469"/>
      <c r="BX8" s="469"/>
      <c r="BY8" s="469"/>
      <c r="BZ8" s="469"/>
      <c r="CA8" s="469"/>
      <c r="CB8" s="469"/>
      <c r="CC8" s="470"/>
      <c r="CD8" s="477" t="s">
        <v>111</v>
      </c>
      <c r="CE8" s="478"/>
      <c r="CF8" s="478"/>
      <c r="CG8" s="478"/>
      <c r="CH8" s="478"/>
      <c r="CI8" s="478"/>
      <c r="CJ8" s="478"/>
      <c r="CK8" s="478"/>
      <c r="CL8" s="478"/>
      <c r="CM8" s="478"/>
      <c r="CN8" s="478"/>
      <c r="CO8" s="478"/>
      <c r="CP8" s="478"/>
      <c r="CQ8" s="478"/>
      <c r="CR8" s="478"/>
      <c r="CS8" s="479"/>
      <c r="CT8" s="581">
        <v>0.57999999999999996</v>
      </c>
      <c r="CU8" s="582"/>
      <c r="CV8" s="582"/>
      <c r="CW8" s="582"/>
      <c r="CX8" s="582"/>
      <c r="CY8" s="582"/>
      <c r="CZ8" s="582"/>
      <c r="DA8" s="583"/>
      <c r="DB8" s="581">
        <v>0.56999999999999995</v>
      </c>
      <c r="DC8" s="582"/>
      <c r="DD8" s="582"/>
      <c r="DE8" s="582"/>
      <c r="DF8" s="582"/>
      <c r="DG8" s="582"/>
      <c r="DH8" s="582"/>
      <c r="DI8" s="583"/>
      <c r="DJ8" s="186"/>
      <c r="DK8" s="186"/>
      <c r="DL8" s="186"/>
      <c r="DM8" s="186"/>
      <c r="DN8" s="186"/>
      <c r="DO8" s="186"/>
    </row>
    <row r="9" spans="1:119" ht="18.75" customHeight="1" thickBot="1" x14ac:dyDescent="0.2">
      <c r="A9" s="187"/>
      <c r="B9" s="610" t="s">
        <v>112</v>
      </c>
      <c r="C9" s="611"/>
      <c r="D9" s="611"/>
      <c r="E9" s="611"/>
      <c r="F9" s="611"/>
      <c r="G9" s="611"/>
      <c r="H9" s="611"/>
      <c r="I9" s="611"/>
      <c r="J9" s="611"/>
      <c r="K9" s="531"/>
      <c r="L9" s="612" t="s">
        <v>113</v>
      </c>
      <c r="M9" s="613"/>
      <c r="N9" s="613"/>
      <c r="O9" s="613"/>
      <c r="P9" s="613"/>
      <c r="Q9" s="614"/>
      <c r="R9" s="615">
        <v>56531</v>
      </c>
      <c r="S9" s="616"/>
      <c r="T9" s="616"/>
      <c r="U9" s="616"/>
      <c r="V9" s="617"/>
      <c r="W9" s="547" t="s">
        <v>114</v>
      </c>
      <c r="X9" s="548"/>
      <c r="Y9" s="548"/>
      <c r="Z9" s="548"/>
      <c r="AA9" s="548"/>
      <c r="AB9" s="548"/>
      <c r="AC9" s="548"/>
      <c r="AD9" s="548"/>
      <c r="AE9" s="548"/>
      <c r="AF9" s="548"/>
      <c r="AG9" s="548"/>
      <c r="AH9" s="548"/>
      <c r="AI9" s="548"/>
      <c r="AJ9" s="548"/>
      <c r="AK9" s="548"/>
      <c r="AL9" s="618"/>
      <c r="AM9" s="537" t="s">
        <v>115</v>
      </c>
      <c r="AN9" s="442"/>
      <c r="AO9" s="442"/>
      <c r="AP9" s="442"/>
      <c r="AQ9" s="442"/>
      <c r="AR9" s="442"/>
      <c r="AS9" s="442"/>
      <c r="AT9" s="443"/>
      <c r="AU9" s="525" t="s">
        <v>94</v>
      </c>
      <c r="AV9" s="526"/>
      <c r="AW9" s="526"/>
      <c r="AX9" s="526"/>
      <c r="AY9" s="448" t="s">
        <v>116</v>
      </c>
      <c r="AZ9" s="449"/>
      <c r="BA9" s="449"/>
      <c r="BB9" s="449"/>
      <c r="BC9" s="449"/>
      <c r="BD9" s="449"/>
      <c r="BE9" s="449"/>
      <c r="BF9" s="449"/>
      <c r="BG9" s="449"/>
      <c r="BH9" s="449"/>
      <c r="BI9" s="449"/>
      <c r="BJ9" s="449"/>
      <c r="BK9" s="449"/>
      <c r="BL9" s="449"/>
      <c r="BM9" s="450"/>
      <c r="BN9" s="468">
        <v>590543</v>
      </c>
      <c r="BO9" s="469"/>
      <c r="BP9" s="469"/>
      <c r="BQ9" s="469"/>
      <c r="BR9" s="469"/>
      <c r="BS9" s="469"/>
      <c r="BT9" s="469"/>
      <c r="BU9" s="470"/>
      <c r="BV9" s="468">
        <v>211210</v>
      </c>
      <c r="BW9" s="469"/>
      <c r="BX9" s="469"/>
      <c r="BY9" s="469"/>
      <c r="BZ9" s="469"/>
      <c r="CA9" s="469"/>
      <c r="CB9" s="469"/>
      <c r="CC9" s="470"/>
      <c r="CD9" s="477" t="s">
        <v>117</v>
      </c>
      <c r="CE9" s="478"/>
      <c r="CF9" s="478"/>
      <c r="CG9" s="478"/>
      <c r="CH9" s="478"/>
      <c r="CI9" s="478"/>
      <c r="CJ9" s="478"/>
      <c r="CK9" s="478"/>
      <c r="CL9" s="478"/>
      <c r="CM9" s="478"/>
      <c r="CN9" s="478"/>
      <c r="CO9" s="478"/>
      <c r="CP9" s="478"/>
      <c r="CQ9" s="478"/>
      <c r="CR9" s="478"/>
      <c r="CS9" s="479"/>
      <c r="CT9" s="438">
        <v>11.4</v>
      </c>
      <c r="CU9" s="439"/>
      <c r="CV9" s="439"/>
      <c r="CW9" s="439"/>
      <c r="CX9" s="439"/>
      <c r="CY9" s="439"/>
      <c r="CZ9" s="439"/>
      <c r="DA9" s="440"/>
      <c r="DB9" s="438">
        <v>12.4</v>
      </c>
      <c r="DC9" s="439"/>
      <c r="DD9" s="439"/>
      <c r="DE9" s="439"/>
      <c r="DF9" s="439"/>
      <c r="DG9" s="439"/>
      <c r="DH9" s="439"/>
      <c r="DI9" s="440"/>
      <c r="DJ9" s="186"/>
      <c r="DK9" s="186"/>
      <c r="DL9" s="186"/>
      <c r="DM9" s="186"/>
      <c r="DN9" s="186"/>
      <c r="DO9" s="186"/>
    </row>
    <row r="10" spans="1:119" ht="18.75" customHeight="1" thickBot="1" x14ac:dyDescent="0.2">
      <c r="A10" s="187"/>
      <c r="B10" s="610"/>
      <c r="C10" s="611"/>
      <c r="D10" s="611"/>
      <c r="E10" s="611"/>
      <c r="F10" s="611"/>
      <c r="G10" s="611"/>
      <c r="H10" s="611"/>
      <c r="I10" s="611"/>
      <c r="J10" s="611"/>
      <c r="K10" s="531"/>
      <c r="L10" s="441" t="s">
        <v>118</v>
      </c>
      <c r="M10" s="442"/>
      <c r="N10" s="442"/>
      <c r="O10" s="442"/>
      <c r="P10" s="442"/>
      <c r="Q10" s="443"/>
      <c r="R10" s="444">
        <v>60736</v>
      </c>
      <c r="S10" s="445"/>
      <c r="T10" s="445"/>
      <c r="U10" s="445"/>
      <c r="V10" s="447"/>
      <c r="W10" s="619"/>
      <c r="X10" s="430"/>
      <c r="Y10" s="430"/>
      <c r="Z10" s="430"/>
      <c r="AA10" s="430"/>
      <c r="AB10" s="430"/>
      <c r="AC10" s="430"/>
      <c r="AD10" s="430"/>
      <c r="AE10" s="430"/>
      <c r="AF10" s="430"/>
      <c r="AG10" s="430"/>
      <c r="AH10" s="430"/>
      <c r="AI10" s="430"/>
      <c r="AJ10" s="430"/>
      <c r="AK10" s="430"/>
      <c r="AL10" s="620"/>
      <c r="AM10" s="537" t="s">
        <v>119</v>
      </c>
      <c r="AN10" s="442"/>
      <c r="AO10" s="442"/>
      <c r="AP10" s="442"/>
      <c r="AQ10" s="442"/>
      <c r="AR10" s="442"/>
      <c r="AS10" s="442"/>
      <c r="AT10" s="443"/>
      <c r="AU10" s="525" t="s">
        <v>105</v>
      </c>
      <c r="AV10" s="526"/>
      <c r="AW10" s="526"/>
      <c r="AX10" s="526"/>
      <c r="AY10" s="448" t="s">
        <v>120</v>
      </c>
      <c r="AZ10" s="449"/>
      <c r="BA10" s="449"/>
      <c r="BB10" s="449"/>
      <c r="BC10" s="449"/>
      <c r="BD10" s="449"/>
      <c r="BE10" s="449"/>
      <c r="BF10" s="449"/>
      <c r="BG10" s="449"/>
      <c r="BH10" s="449"/>
      <c r="BI10" s="449"/>
      <c r="BJ10" s="449"/>
      <c r="BK10" s="449"/>
      <c r="BL10" s="449"/>
      <c r="BM10" s="450"/>
      <c r="BN10" s="468">
        <v>896507</v>
      </c>
      <c r="BO10" s="469"/>
      <c r="BP10" s="469"/>
      <c r="BQ10" s="469"/>
      <c r="BR10" s="469"/>
      <c r="BS10" s="469"/>
      <c r="BT10" s="469"/>
      <c r="BU10" s="470"/>
      <c r="BV10" s="468">
        <v>510046</v>
      </c>
      <c r="BW10" s="469"/>
      <c r="BX10" s="469"/>
      <c r="BY10" s="469"/>
      <c r="BZ10" s="469"/>
      <c r="CA10" s="469"/>
      <c r="CB10" s="469"/>
      <c r="CC10" s="470"/>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0"/>
      <c r="C11" s="611"/>
      <c r="D11" s="611"/>
      <c r="E11" s="611"/>
      <c r="F11" s="611"/>
      <c r="G11" s="611"/>
      <c r="H11" s="611"/>
      <c r="I11" s="611"/>
      <c r="J11" s="611"/>
      <c r="K11" s="531"/>
      <c r="L11" s="514" t="s">
        <v>122</v>
      </c>
      <c r="M11" s="515"/>
      <c r="N11" s="515"/>
      <c r="O11" s="515"/>
      <c r="P11" s="515"/>
      <c r="Q11" s="516"/>
      <c r="R11" s="607" t="s">
        <v>123</v>
      </c>
      <c r="S11" s="608"/>
      <c r="T11" s="608"/>
      <c r="U11" s="608"/>
      <c r="V11" s="609"/>
      <c r="W11" s="619"/>
      <c r="X11" s="430"/>
      <c r="Y11" s="430"/>
      <c r="Z11" s="430"/>
      <c r="AA11" s="430"/>
      <c r="AB11" s="430"/>
      <c r="AC11" s="430"/>
      <c r="AD11" s="430"/>
      <c r="AE11" s="430"/>
      <c r="AF11" s="430"/>
      <c r="AG11" s="430"/>
      <c r="AH11" s="430"/>
      <c r="AI11" s="430"/>
      <c r="AJ11" s="430"/>
      <c r="AK11" s="430"/>
      <c r="AL11" s="620"/>
      <c r="AM11" s="537" t="s">
        <v>124</v>
      </c>
      <c r="AN11" s="442"/>
      <c r="AO11" s="442"/>
      <c r="AP11" s="442"/>
      <c r="AQ11" s="442"/>
      <c r="AR11" s="442"/>
      <c r="AS11" s="442"/>
      <c r="AT11" s="443"/>
      <c r="AU11" s="525" t="s">
        <v>109</v>
      </c>
      <c r="AV11" s="526"/>
      <c r="AW11" s="526"/>
      <c r="AX11" s="526"/>
      <c r="AY11" s="448" t="s">
        <v>125</v>
      </c>
      <c r="AZ11" s="449"/>
      <c r="BA11" s="449"/>
      <c r="BB11" s="449"/>
      <c r="BC11" s="449"/>
      <c r="BD11" s="449"/>
      <c r="BE11" s="449"/>
      <c r="BF11" s="449"/>
      <c r="BG11" s="449"/>
      <c r="BH11" s="449"/>
      <c r="BI11" s="449"/>
      <c r="BJ11" s="449"/>
      <c r="BK11" s="449"/>
      <c r="BL11" s="449"/>
      <c r="BM11" s="450"/>
      <c r="BN11" s="468">
        <v>187743</v>
      </c>
      <c r="BO11" s="469"/>
      <c r="BP11" s="469"/>
      <c r="BQ11" s="469"/>
      <c r="BR11" s="469"/>
      <c r="BS11" s="469"/>
      <c r="BT11" s="469"/>
      <c r="BU11" s="470"/>
      <c r="BV11" s="468">
        <v>171671</v>
      </c>
      <c r="BW11" s="469"/>
      <c r="BX11" s="469"/>
      <c r="BY11" s="469"/>
      <c r="BZ11" s="469"/>
      <c r="CA11" s="469"/>
      <c r="CB11" s="469"/>
      <c r="CC11" s="470"/>
      <c r="CD11" s="477" t="s">
        <v>126</v>
      </c>
      <c r="CE11" s="478"/>
      <c r="CF11" s="478"/>
      <c r="CG11" s="478"/>
      <c r="CH11" s="478"/>
      <c r="CI11" s="478"/>
      <c r="CJ11" s="478"/>
      <c r="CK11" s="478"/>
      <c r="CL11" s="478"/>
      <c r="CM11" s="478"/>
      <c r="CN11" s="478"/>
      <c r="CO11" s="478"/>
      <c r="CP11" s="478"/>
      <c r="CQ11" s="478"/>
      <c r="CR11" s="478"/>
      <c r="CS11" s="479"/>
      <c r="CT11" s="581" t="s">
        <v>127</v>
      </c>
      <c r="CU11" s="582"/>
      <c r="CV11" s="582"/>
      <c r="CW11" s="582"/>
      <c r="CX11" s="582"/>
      <c r="CY11" s="582"/>
      <c r="CZ11" s="582"/>
      <c r="DA11" s="583"/>
      <c r="DB11" s="581" t="s">
        <v>128</v>
      </c>
      <c r="DC11" s="582"/>
      <c r="DD11" s="582"/>
      <c r="DE11" s="582"/>
      <c r="DF11" s="582"/>
      <c r="DG11" s="582"/>
      <c r="DH11" s="582"/>
      <c r="DI11" s="583"/>
      <c r="DJ11" s="186"/>
      <c r="DK11" s="186"/>
      <c r="DL11" s="186"/>
      <c r="DM11" s="186"/>
      <c r="DN11" s="186"/>
      <c r="DO11" s="186"/>
    </row>
    <row r="12" spans="1:119" ht="18.75" customHeight="1" x14ac:dyDescent="0.15">
      <c r="A12" s="187"/>
      <c r="B12" s="584" t="s">
        <v>129</v>
      </c>
      <c r="C12" s="585"/>
      <c r="D12" s="585"/>
      <c r="E12" s="585"/>
      <c r="F12" s="585"/>
      <c r="G12" s="585"/>
      <c r="H12" s="585"/>
      <c r="I12" s="585"/>
      <c r="J12" s="585"/>
      <c r="K12" s="586"/>
      <c r="L12" s="593" t="s">
        <v>130</v>
      </c>
      <c r="M12" s="594"/>
      <c r="N12" s="594"/>
      <c r="O12" s="594"/>
      <c r="P12" s="594"/>
      <c r="Q12" s="595"/>
      <c r="R12" s="596">
        <v>57921</v>
      </c>
      <c r="S12" s="597"/>
      <c r="T12" s="597"/>
      <c r="U12" s="597"/>
      <c r="V12" s="598"/>
      <c r="W12" s="599" t="s">
        <v>1</v>
      </c>
      <c r="X12" s="526"/>
      <c r="Y12" s="526"/>
      <c r="Z12" s="526"/>
      <c r="AA12" s="526"/>
      <c r="AB12" s="600"/>
      <c r="AC12" s="601" t="s">
        <v>131</v>
      </c>
      <c r="AD12" s="602"/>
      <c r="AE12" s="602"/>
      <c r="AF12" s="602"/>
      <c r="AG12" s="603"/>
      <c r="AH12" s="601" t="s">
        <v>132</v>
      </c>
      <c r="AI12" s="602"/>
      <c r="AJ12" s="602"/>
      <c r="AK12" s="602"/>
      <c r="AL12" s="604"/>
      <c r="AM12" s="537" t="s">
        <v>133</v>
      </c>
      <c r="AN12" s="442"/>
      <c r="AO12" s="442"/>
      <c r="AP12" s="442"/>
      <c r="AQ12" s="442"/>
      <c r="AR12" s="442"/>
      <c r="AS12" s="442"/>
      <c r="AT12" s="443"/>
      <c r="AU12" s="525" t="s">
        <v>134</v>
      </c>
      <c r="AV12" s="526"/>
      <c r="AW12" s="526"/>
      <c r="AX12" s="526"/>
      <c r="AY12" s="448" t="s">
        <v>135</v>
      </c>
      <c r="AZ12" s="449"/>
      <c r="BA12" s="449"/>
      <c r="BB12" s="449"/>
      <c r="BC12" s="449"/>
      <c r="BD12" s="449"/>
      <c r="BE12" s="449"/>
      <c r="BF12" s="449"/>
      <c r="BG12" s="449"/>
      <c r="BH12" s="449"/>
      <c r="BI12" s="449"/>
      <c r="BJ12" s="449"/>
      <c r="BK12" s="449"/>
      <c r="BL12" s="449"/>
      <c r="BM12" s="450"/>
      <c r="BN12" s="468">
        <v>0</v>
      </c>
      <c r="BO12" s="469"/>
      <c r="BP12" s="469"/>
      <c r="BQ12" s="469"/>
      <c r="BR12" s="469"/>
      <c r="BS12" s="469"/>
      <c r="BT12" s="469"/>
      <c r="BU12" s="470"/>
      <c r="BV12" s="468">
        <v>0</v>
      </c>
      <c r="BW12" s="469"/>
      <c r="BX12" s="469"/>
      <c r="BY12" s="469"/>
      <c r="BZ12" s="469"/>
      <c r="CA12" s="469"/>
      <c r="CB12" s="469"/>
      <c r="CC12" s="470"/>
      <c r="CD12" s="477" t="s">
        <v>136</v>
      </c>
      <c r="CE12" s="478"/>
      <c r="CF12" s="478"/>
      <c r="CG12" s="478"/>
      <c r="CH12" s="478"/>
      <c r="CI12" s="478"/>
      <c r="CJ12" s="478"/>
      <c r="CK12" s="478"/>
      <c r="CL12" s="478"/>
      <c r="CM12" s="478"/>
      <c r="CN12" s="478"/>
      <c r="CO12" s="478"/>
      <c r="CP12" s="478"/>
      <c r="CQ12" s="478"/>
      <c r="CR12" s="478"/>
      <c r="CS12" s="479"/>
      <c r="CT12" s="581" t="s">
        <v>127</v>
      </c>
      <c r="CU12" s="582"/>
      <c r="CV12" s="582"/>
      <c r="CW12" s="582"/>
      <c r="CX12" s="582"/>
      <c r="CY12" s="582"/>
      <c r="CZ12" s="582"/>
      <c r="DA12" s="583"/>
      <c r="DB12" s="581" t="s">
        <v>137</v>
      </c>
      <c r="DC12" s="582"/>
      <c r="DD12" s="582"/>
      <c r="DE12" s="582"/>
      <c r="DF12" s="582"/>
      <c r="DG12" s="582"/>
      <c r="DH12" s="582"/>
      <c r="DI12" s="583"/>
      <c r="DJ12" s="186"/>
      <c r="DK12" s="186"/>
      <c r="DL12" s="186"/>
      <c r="DM12" s="186"/>
      <c r="DN12" s="186"/>
      <c r="DO12" s="186"/>
    </row>
    <row r="13" spans="1:119" ht="18.75" customHeight="1" x14ac:dyDescent="0.15">
      <c r="A13" s="187"/>
      <c r="B13" s="587"/>
      <c r="C13" s="588"/>
      <c r="D13" s="588"/>
      <c r="E13" s="588"/>
      <c r="F13" s="588"/>
      <c r="G13" s="588"/>
      <c r="H13" s="588"/>
      <c r="I13" s="588"/>
      <c r="J13" s="588"/>
      <c r="K13" s="589"/>
      <c r="L13" s="197"/>
      <c r="M13" s="568" t="s">
        <v>138</v>
      </c>
      <c r="N13" s="569"/>
      <c r="O13" s="569"/>
      <c r="P13" s="569"/>
      <c r="Q13" s="570"/>
      <c r="R13" s="571">
        <v>57205</v>
      </c>
      <c r="S13" s="572"/>
      <c r="T13" s="572"/>
      <c r="U13" s="572"/>
      <c r="V13" s="573"/>
      <c r="W13" s="559" t="s">
        <v>139</v>
      </c>
      <c r="X13" s="481"/>
      <c r="Y13" s="481"/>
      <c r="Z13" s="481"/>
      <c r="AA13" s="481"/>
      <c r="AB13" s="482"/>
      <c r="AC13" s="444">
        <v>722</v>
      </c>
      <c r="AD13" s="445"/>
      <c r="AE13" s="445"/>
      <c r="AF13" s="445"/>
      <c r="AG13" s="446"/>
      <c r="AH13" s="444">
        <v>791</v>
      </c>
      <c r="AI13" s="445"/>
      <c r="AJ13" s="445"/>
      <c r="AK13" s="445"/>
      <c r="AL13" s="447"/>
      <c r="AM13" s="537" t="s">
        <v>140</v>
      </c>
      <c r="AN13" s="442"/>
      <c r="AO13" s="442"/>
      <c r="AP13" s="442"/>
      <c r="AQ13" s="442"/>
      <c r="AR13" s="442"/>
      <c r="AS13" s="442"/>
      <c r="AT13" s="443"/>
      <c r="AU13" s="525" t="s">
        <v>141</v>
      </c>
      <c r="AV13" s="526"/>
      <c r="AW13" s="526"/>
      <c r="AX13" s="526"/>
      <c r="AY13" s="448" t="s">
        <v>142</v>
      </c>
      <c r="AZ13" s="449"/>
      <c r="BA13" s="449"/>
      <c r="BB13" s="449"/>
      <c r="BC13" s="449"/>
      <c r="BD13" s="449"/>
      <c r="BE13" s="449"/>
      <c r="BF13" s="449"/>
      <c r="BG13" s="449"/>
      <c r="BH13" s="449"/>
      <c r="BI13" s="449"/>
      <c r="BJ13" s="449"/>
      <c r="BK13" s="449"/>
      <c r="BL13" s="449"/>
      <c r="BM13" s="450"/>
      <c r="BN13" s="468">
        <v>1674793</v>
      </c>
      <c r="BO13" s="469"/>
      <c r="BP13" s="469"/>
      <c r="BQ13" s="469"/>
      <c r="BR13" s="469"/>
      <c r="BS13" s="469"/>
      <c r="BT13" s="469"/>
      <c r="BU13" s="470"/>
      <c r="BV13" s="468">
        <v>892927</v>
      </c>
      <c r="BW13" s="469"/>
      <c r="BX13" s="469"/>
      <c r="BY13" s="469"/>
      <c r="BZ13" s="469"/>
      <c r="CA13" s="469"/>
      <c r="CB13" s="469"/>
      <c r="CC13" s="470"/>
      <c r="CD13" s="477" t="s">
        <v>143</v>
      </c>
      <c r="CE13" s="478"/>
      <c r="CF13" s="478"/>
      <c r="CG13" s="478"/>
      <c r="CH13" s="478"/>
      <c r="CI13" s="478"/>
      <c r="CJ13" s="478"/>
      <c r="CK13" s="478"/>
      <c r="CL13" s="478"/>
      <c r="CM13" s="478"/>
      <c r="CN13" s="478"/>
      <c r="CO13" s="478"/>
      <c r="CP13" s="478"/>
      <c r="CQ13" s="478"/>
      <c r="CR13" s="478"/>
      <c r="CS13" s="479"/>
      <c r="CT13" s="438">
        <v>4.7</v>
      </c>
      <c r="CU13" s="439"/>
      <c r="CV13" s="439"/>
      <c r="CW13" s="439"/>
      <c r="CX13" s="439"/>
      <c r="CY13" s="439"/>
      <c r="CZ13" s="439"/>
      <c r="DA13" s="440"/>
      <c r="DB13" s="438">
        <v>5.0999999999999996</v>
      </c>
      <c r="DC13" s="439"/>
      <c r="DD13" s="439"/>
      <c r="DE13" s="439"/>
      <c r="DF13" s="439"/>
      <c r="DG13" s="439"/>
      <c r="DH13" s="439"/>
      <c r="DI13" s="440"/>
      <c r="DJ13" s="186"/>
      <c r="DK13" s="186"/>
      <c r="DL13" s="186"/>
      <c r="DM13" s="186"/>
      <c r="DN13" s="186"/>
      <c r="DO13" s="186"/>
    </row>
    <row r="14" spans="1:119" ht="18.75" customHeight="1" thickBot="1" x14ac:dyDescent="0.2">
      <c r="A14" s="187"/>
      <c r="B14" s="587"/>
      <c r="C14" s="588"/>
      <c r="D14" s="588"/>
      <c r="E14" s="588"/>
      <c r="F14" s="588"/>
      <c r="G14" s="588"/>
      <c r="H14" s="588"/>
      <c r="I14" s="588"/>
      <c r="J14" s="588"/>
      <c r="K14" s="589"/>
      <c r="L14" s="561" t="s">
        <v>144</v>
      </c>
      <c r="M14" s="605"/>
      <c r="N14" s="605"/>
      <c r="O14" s="605"/>
      <c r="P14" s="605"/>
      <c r="Q14" s="606"/>
      <c r="R14" s="571">
        <v>58834</v>
      </c>
      <c r="S14" s="572"/>
      <c r="T14" s="572"/>
      <c r="U14" s="572"/>
      <c r="V14" s="573"/>
      <c r="W14" s="574"/>
      <c r="X14" s="484"/>
      <c r="Y14" s="484"/>
      <c r="Z14" s="484"/>
      <c r="AA14" s="484"/>
      <c r="AB14" s="485"/>
      <c r="AC14" s="564">
        <v>2.8</v>
      </c>
      <c r="AD14" s="565"/>
      <c r="AE14" s="565"/>
      <c r="AF14" s="565"/>
      <c r="AG14" s="566"/>
      <c r="AH14" s="564">
        <v>2.8</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145</v>
      </c>
      <c r="CE14" s="475"/>
      <c r="CF14" s="475"/>
      <c r="CG14" s="475"/>
      <c r="CH14" s="475"/>
      <c r="CI14" s="475"/>
      <c r="CJ14" s="475"/>
      <c r="CK14" s="475"/>
      <c r="CL14" s="475"/>
      <c r="CM14" s="475"/>
      <c r="CN14" s="475"/>
      <c r="CO14" s="475"/>
      <c r="CP14" s="475"/>
      <c r="CQ14" s="475"/>
      <c r="CR14" s="475"/>
      <c r="CS14" s="476"/>
      <c r="CT14" s="575" t="s">
        <v>127</v>
      </c>
      <c r="CU14" s="576"/>
      <c r="CV14" s="576"/>
      <c r="CW14" s="576"/>
      <c r="CX14" s="576"/>
      <c r="CY14" s="576"/>
      <c r="CZ14" s="576"/>
      <c r="DA14" s="577"/>
      <c r="DB14" s="575">
        <v>1.9</v>
      </c>
      <c r="DC14" s="576"/>
      <c r="DD14" s="576"/>
      <c r="DE14" s="576"/>
      <c r="DF14" s="576"/>
      <c r="DG14" s="576"/>
      <c r="DH14" s="576"/>
      <c r="DI14" s="577"/>
      <c r="DJ14" s="186"/>
      <c r="DK14" s="186"/>
      <c r="DL14" s="186"/>
      <c r="DM14" s="186"/>
      <c r="DN14" s="186"/>
      <c r="DO14" s="186"/>
    </row>
    <row r="15" spans="1:119" ht="18.75" customHeight="1" x14ac:dyDescent="0.15">
      <c r="A15" s="187"/>
      <c r="B15" s="587"/>
      <c r="C15" s="588"/>
      <c r="D15" s="588"/>
      <c r="E15" s="588"/>
      <c r="F15" s="588"/>
      <c r="G15" s="588"/>
      <c r="H15" s="588"/>
      <c r="I15" s="588"/>
      <c r="J15" s="588"/>
      <c r="K15" s="589"/>
      <c r="L15" s="197"/>
      <c r="M15" s="568" t="s">
        <v>138</v>
      </c>
      <c r="N15" s="569"/>
      <c r="O15" s="569"/>
      <c r="P15" s="569"/>
      <c r="Q15" s="570"/>
      <c r="R15" s="571">
        <v>58137</v>
      </c>
      <c r="S15" s="572"/>
      <c r="T15" s="572"/>
      <c r="U15" s="572"/>
      <c r="V15" s="573"/>
      <c r="W15" s="559" t="s">
        <v>146</v>
      </c>
      <c r="X15" s="481"/>
      <c r="Y15" s="481"/>
      <c r="Z15" s="481"/>
      <c r="AA15" s="481"/>
      <c r="AB15" s="482"/>
      <c r="AC15" s="444">
        <v>8272</v>
      </c>
      <c r="AD15" s="445"/>
      <c r="AE15" s="445"/>
      <c r="AF15" s="445"/>
      <c r="AG15" s="446"/>
      <c r="AH15" s="444">
        <v>9796</v>
      </c>
      <c r="AI15" s="445"/>
      <c r="AJ15" s="445"/>
      <c r="AK15" s="445"/>
      <c r="AL15" s="447"/>
      <c r="AM15" s="537"/>
      <c r="AN15" s="442"/>
      <c r="AO15" s="442"/>
      <c r="AP15" s="442"/>
      <c r="AQ15" s="442"/>
      <c r="AR15" s="442"/>
      <c r="AS15" s="442"/>
      <c r="AT15" s="443"/>
      <c r="AU15" s="525"/>
      <c r="AV15" s="526"/>
      <c r="AW15" s="526"/>
      <c r="AX15" s="526"/>
      <c r="AY15" s="460" t="s">
        <v>147</v>
      </c>
      <c r="AZ15" s="461"/>
      <c r="BA15" s="461"/>
      <c r="BB15" s="461"/>
      <c r="BC15" s="461"/>
      <c r="BD15" s="461"/>
      <c r="BE15" s="461"/>
      <c r="BF15" s="461"/>
      <c r="BG15" s="461"/>
      <c r="BH15" s="461"/>
      <c r="BI15" s="461"/>
      <c r="BJ15" s="461"/>
      <c r="BK15" s="461"/>
      <c r="BL15" s="461"/>
      <c r="BM15" s="462"/>
      <c r="BN15" s="463">
        <v>7488644</v>
      </c>
      <c r="BO15" s="464"/>
      <c r="BP15" s="464"/>
      <c r="BQ15" s="464"/>
      <c r="BR15" s="464"/>
      <c r="BS15" s="464"/>
      <c r="BT15" s="464"/>
      <c r="BU15" s="465"/>
      <c r="BV15" s="463">
        <v>6735305</v>
      </c>
      <c r="BW15" s="464"/>
      <c r="BX15" s="464"/>
      <c r="BY15" s="464"/>
      <c r="BZ15" s="464"/>
      <c r="CA15" s="464"/>
      <c r="CB15" s="464"/>
      <c r="CC15" s="465"/>
      <c r="CD15" s="578" t="s">
        <v>148</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7"/>
      <c r="C16" s="588"/>
      <c r="D16" s="588"/>
      <c r="E16" s="588"/>
      <c r="F16" s="588"/>
      <c r="G16" s="588"/>
      <c r="H16" s="588"/>
      <c r="I16" s="588"/>
      <c r="J16" s="588"/>
      <c r="K16" s="589"/>
      <c r="L16" s="561" t="s">
        <v>149</v>
      </c>
      <c r="M16" s="562"/>
      <c r="N16" s="562"/>
      <c r="O16" s="562"/>
      <c r="P16" s="562"/>
      <c r="Q16" s="563"/>
      <c r="R16" s="556" t="s">
        <v>150</v>
      </c>
      <c r="S16" s="557"/>
      <c r="T16" s="557"/>
      <c r="U16" s="557"/>
      <c r="V16" s="558"/>
      <c r="W16" s="574"/>
      <c r="X16" s="484"/>
      <c r="Y16" s="484"/>
      <c r="Z16" s="484"/>
      <c r="AA16" s="484"/>
      <c r="AB16" s="485"/>
      <c r="AC16" s="564">
        <v>32.5</v>
      </c>
      <c r="AD16" s="565"/>
      <c r="AE16" s="565"/>
      <c r="AF16" s="565"/>
      <c r="AG16" s="566"/>
      <c r="AH16" s="564">
        <v>34.9</v>
      </c>
      <c r="AI16" s="565"/>
      <c r="AJ16" s="565"/>
      <c r="AK16" s="565"/>
      <c r="AL16" s="567"/>
      <c r="AM16" s="537"/>
      <c r="AN16" s="442"/>
      <c r="AO16" s="442"/>
      <c r="AP16" s="442"/>
      <c r="AQ16" s="442"/>
      <c r="AR16" s="442"/>
      <c r="AS16" s="442"/>
      <c r="AT16" s="443"/>
      <c r="AU16" s="525"/>
      <c r="AV16" s="526"/>
      <c r="AW16" s="526"/>
      <c r="AX16" s="526"/>
      <c r="AY16" s="448" t="s">
        <v>151</v>
      </c>
      <c r="AZ16" s="449"/>
      <c r="BA16" s="449"/>
      <c r="BB16" s="449"/>
      <c r="BC16" s="449"/>
      <c r="BD16" s="449"/>
      <c r="BE16" s="449"/>
      <c r="BF16" s="449"/>
      <c r="BG16" s="449"/>
      <c r="BH16" s="449"/>
      <c r="BI16" s="449"/>
      <c r="BJ16" s="449"/>
      <c r="BK16" s="449"/>
      <c r="BL16" s="449"/>
      <c r="BM16" s="450"/>
      <c r="BN16" s="468">
        <v>12672435</v>
      </c>
      <c r="BO16" s="469"/>
      <c r="BP16" s="469"/>
      <c r="BQ16" s="469"/>
      <c r="BR16" s="469"/>
      <c r="BS16" s="469"/>
      <c r="BT16" s="469"/>
      <c r="BU16" s="470"/>
      <c r="BV16" s="468">
        <v>12137218</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
      <c r="A17" s="187"/>
      <c r="B17" s="590"/>
      <c r="C17" s="591"/>
      <c r="D17" s="591"/>
      <c r="E17" s="591"/>
      <c r="F17" s="591"/>
      <c r="G17" s="591"/>
      <c r="H17" s="591"/>
      <c r="I17" s="591"/>
      <c r="J17" s="591"/>
      <c r="K17" s="592"/>
      <c r="L17" s="202"/>
      <c r="M17" s="553" t="s">
        <v>152</v>
      </c>
      <c r="N17" s="554"/>
      <c r="O17" s="554"/>
      <c r="P17" s="554"/>
      <c r="Q17" s="555"/>
      <c r="R17" s="556" t="s">
        <v>153</v>
      </c>
      <c r="S17" s="557"/>
      <c r="T17" s="557"/>
      <c r="U17" s="557"/>
      <c r="V17" s="558"/>
      <c r="W17" s="559" t="s">
        <v>154</v>
      </c>
      <c r="X17" s="481"/>
      <c r="Y17" s="481"/>
      <c r="Z17" s="481"/>
      <c r="AA17" s="481"/>
      <c r="AB17" s="482"/>
      <c r="AC17" s="444">
        <v>16484</v>
      </c>
      <c r="AD17" s="445"/>
      <c r="AE17" s="445"/>
      <c r="AF17" s="445"/>
      <c r="AG17" s="446"/>
      <c r="AH17" s="444">
        <v>17461</v>
      </c>
      <c r="AI17" s="445"/>
      <c r="AJ17" s="445"/>
      <c r="AK17" s="445"/>
      <c r="AL17" s="447"/>
      <c r="AM17" s="537"/>
      <c r="AN17" s="442"/>
      <c r="AO17" s="442"/>
      <c r="AP17" s="442"/>
      <c r="AQ17" s="442"/>
      <c r="AR17" s="442"/>
      <c r="AS17" s="442"/>
      <c r="AT17" s="443"/>
      <c r="AU17" s="525"/>
      <c r="AV17" s="526"/>
      <c r="AW17" s="526"/>
      <c r="AX17" s="526"/>
      <c r="AY17" s="448" t="s">
        <v>155</v>
      </c>
      <c r="AZ17" s="449"/>
      <c r="BA17" s="449"/>
      <c r="BB17" s="449"/>
      <c r="BC17" s="449"/>
      <c r="BD17" s="449"/>
      <c r="BE17" s="449"/>
      <c r="BF17" s="449"/>
      <c r="BG17" s="449"/>
      <c r="BH17" s="449"/>
      <c r="BI17" s="449"/>
      <c r="BJ17" s="449"/>
      <c r="BK17" s="449"/>
      <c r="BL17" s="449"/>
      <c r="BM17" s="450"/>
      <c r="BN17" s="468">
        <v>9480920</v>
      </c>
      <c r="BO17" s="469"/>
      <c r="BP17" s="469"/>
      <c r="BQ17" s="469"/>
      <c r="BR17" s="469"/>
      <c r="BS17" s="469"/>
      <c r="BT17" s="469"/>
      <c r="BU17" s="470"/>
      <c r="BV17" s="468">
        <v>8568506</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
      <c r="A18" s="187"/>
      <c r="B18" s="530" t="s">
        <v>156</v>
      </c>
      <c r="C18" s="531"/>
      <c r="D18" s="531"/>
      <c r="E18" s="532"/>
      <c r="F18" s="532"/>
      <c r="G18" s="532"/>
      <c r="H18" s="532"/>
      <c r="I18" s="532"/>
      <c r="J18" s="532"/>
      <c r="K18" s="532"/>
      <c r="L18" s="533">
        <v>103.58</v>
      </c>
      <c r="M18" s="533"/>
      <c r="N18" s="533"/>
      <c r="O18" s="533"/>
      <c r="P18" s="533"/>
      <c r="Q18" s="533"/>
      <c r="R18" s="534"/>
      <c r="S18" s="534"/>
      <c r="T18" s="534"/>
      <c r="U18" s="534"/>
      <c r="V18" s="535"/>
      <c r="W18" s="549"/>
      <c r="X18" s="550"/>
      <c r="Y18" s="550"/>
      <c r="Z18" s="550"/>
      <c r="AA18" s="550"/>
      <c r="AB18" s="560"/>
      <c r="AC18" s="432">
        <v>64.7</v>
      </c>
      <c r="AD18" s="433"/>
      <c r="AE18" s="433"/>
      <c r="AF18" s="433"/>
      <c r="AG18" s="536"/>
      <c r="AH18" s="432">
        <v>62.3</v>
      </c>
      <c r="AI18" s="433"/>
      <c r="AJ18" s="433"/>
      <c r="AK18" s="433"/>
      <c r="AL18" s="434"/>
      <c r="AM18" s="537"/>
      <c r="AN18" s="442"/>
      <c r="AO18" s="442"/>
      <c r="AP18" s="442"/>
      <c r="AQ18" s="442"/>
      <c r="AR18" s="442"/>
      <c r="AS18" s="442"/>
      <c r="AT18" s="443"/>
      <c r="AU18" s="525"/>
      <c r="AV18" s="526"/>
      <c r="AW18" s="526"/>
      <c r="AX18" s="526"/>
      <c r="AY18" s="448" t="s">
        <v>157</v>
      </c>
      <c r="AZ18" s="449"/>
      <c r="BA18" s="449"/>
      <c r="BB18" s="449"/>
      <c r="BC18" s="449"/>
      <c r="BD18" s="449"/>
      <c r="BE18" s="449"/>
      <c r="BF18" s="449"/>
      <c r="BG18" s="449"/>
      <c r="BH18" s="449"/>
      <c r="BI18" s="449"/>
      <c r="BJ18" s="449"/>
      <c r="BK18" s="449"/>
      <c r="BL18" s="449"/>
      <c r="BM18" s="450"/>
      <c r="BN18" s="468">
        <v>13895210</v>
      </c>
      <c r="BO18" s="469"/>
      <c r="BP18" s="469"/>
      <c r="BQ18" s="469"/>
      <c r="BR18" s="469"/>
      <c r="BS18" s="469"/>
      <c r="BT18" s="469"/>
      <c r="BU18" s="470"/>
      <c r="BV18" s="468">
        <v>14206383</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
      <c r="A19" s="187"/>
      <c r="B19" s="530" t="s">
        <v>158</v>
      </c>
      <c r="C19" s="531"/>
      <c r="D19" s="531"/>
      <c r="E19" s="532"/>
      <c r="F19" s="532"/>
      <c r="G19" s="532"/>
      <c r="H19" s="532"/>
      <c r="I19" s="532"/>
      <c r="J19" s="532"/>
      <c r="K19" s="532"/>
      <c r="L19" s="538">
        <v>546</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159</v>
      </c>
      <c r="AZ19" s="449"/>
      <c r="BA19" s="449"/>
      <c r="BB19" s="449"/>
      <c r="BC19" s="449"/>
      <c r="BD19" s="449"/>
      <c r="BE19" s="449"/>
      <c r="BF19" s="449"/>
      <c r="BG19" s="449"/>
      <c r="BH19" s="449"/>
      <c r="BI19" s="449"/>
      <c r="BJ19" s="449"/>
      <c r="BK19" s="449"/>
      <c r="BL19" s="449"/>
      <c r="BM19" s="450"/>
      <c r="BN19" s="468">
        <v>19281069</v>
      </c>
      <c r="BO19" s="469"/>
      <c r="BP19" s="469"/>
      <c r="BQ19" s="469"/>
      <c r="BR19" s="469"/>
      <c r="BS19" s="469"/>
      <c r="BT19" s="469"/>
      <c r="BU19" s="470"/>
      <c r="BV19" s="468">
        <v>18059227</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
      <c r="A20" s="187"/>
      <c r="B20" s="530" t="s">
        <v>160</v>
      </c>
      <c r="C20" s="531"/>
      <c r="D20" s="531"/>
      <c r="E20" s="532"/>
      <c r="F20" s="532"/>
      <c r="G20" s="532"/>
      <c r="H20" s="532"/>
      <c r="I20" s="532"/>
      <c r="J20" s="532"/>
      <c r="K20" s="532"/>
      <c r="L20" s="538">
        <v>24090</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15">
      <c r="A21" s="187"/>
      <c r="B21" s="527" t="s">
        <v>161</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
      <c r="A22" s="187"/>
      <c r="B22" s="497" t="s">
        <v>162</v>
      </c>
      <c r="C22" s="498"/>
      <c r="D22" s="499"/>
      <c r="E22" s="506" t="s">
        <v>1</v>
      </c>
      <c r="F22" s="481"/>
      <c r="G22" s="481"/>
      <c r="H22" s="481"/>
      <c r="I22" s="481"/>
      <c r="J22" s="481"/>
      <c r="K22" s="482"/>
      <c r="L22" s="506" t="s">
        <v>163</v>
      </c>
      <c r="M22" s="481"/>
      <c r="N22" s="481"/>
      <c r="O22" s="481"/>
      <c r="P22" s="482"/>
      <c r="Q22" s="491" t="s">
        <v>164</v>
      </c>
      <c r="R22" s="492"/>
      <c r="S22" s="492"/>
      <c r="T22" s="492"/>
      <c r="U22" s="492"/>
      <c r="V22" s="507"/>
      <c r="W22" s="509" t="s">
        <v>165</v>
      </c>
      <c r="X22" s="498"/>
      <c r="Y22" s="499"/>
      <c r="Z22" s="506" t="s">
        <v>1</v>
      </c>
      <c r="AA22" s="481"/>
      <c r="AB22" s="481"/>
      <c r="AC22" s="481"/>
      <c r="AD22" s="481"/>
      <c r="AE22" s="481"/>
      <c r="AF22" s="481"/>
      <c r="AG22" s="482"/>
      <c r="AH22" s="480" t="s">
        <v>166</v>
      </c>
      <c r="AI22" s="481"/>
      <c r="AJ22" s="481"/>
      <c r="AK22" s="481"/>
      <c r="AL22" s="482"/>
      <c r="AM22" s="480" t="s">
        <v>167</v>
      </c>
      <c r="AN22" s="486"/>
      <c r="AO22" s="486"/>
      <c r="AP22" s="486"/>
      <c r="AQ22" s="486"/>
      <c r="AR22" s="487"/>
      <c r="AS22" s="491" t="s">
        <v>164</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15">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168</v>
      </c>
      <c r="AZ23" s="461"/>
      <c r="BA23" s="461"/>
      <c r="BB23" s="461"/>
      <c r="BC23" s="461"/>
      <c r="BD23" s="461"/>
      <c r="BE23" s="461"/>
      <c r="BF23" s="461"/>
      <c r="BG23" s="461"/>
      <c r="BH23" s="461"/>
      <c r="BI23" s="461"/>
      <c r="BJ23" s="461"/>
      <c r="BK23" s="461"/>
      <c r="BL23" s="461"/>
      <c r="BM23" s="462"/>
      <c r="BN23" s="468">
        <v>20729109</v>
      </c>
      <c r="BO23" s="469"/>
      <c r="BP23" s="469"/>
      <c r="BQ23" s="469"/>
      <c r="BR23" s="469"/>
      <c r="BS23" s="469"/>
      <c r="BT23" s="469"/>
      <c r="BU23" s="470"/>
      <c r="BV23" s="468">
        <v>20400765</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
      <c r="A24" s="187"/>
      <c r="B24" s="500"/>
      <c r="C24" s="501"/>
      <c r="D24" s="502"/>
      <c r="E24" s="441" t="s">
        <v>169</v>
      </c>
      <c r="F24" s="442"/>
      <c r="G24" s="442"/>
      <c r="H24" s="442"/>
      <c r="I24" s="442"/>
      <c r="J24" s="442"/>
      <c r="K24" s="443"/>
      <c r="L24" s="444">
        <v>1</v>
      </c>
      <c r="M24" s="445"/>
      <c r="N24" s="445"/>
      <c r="O24" s="445"/>
      <c r="P24" s="446"/>
      <c r="Q24" s="444">
        <v>9400</v>
      </c>
      <c r="R24" s="445"/>
      <c r="S24" s="445"/>
      <c r="T24" s="445"/>
      <c r="U24" s="445"/>
      <c r="V24" s="446"/>
      <c r="W24" s="510"/>
      <c r="X24" s="501"/>
      <c r="Y24" s="502"/>
      <c r="Z24" s="441" t="s">
        <v>170</v>
      </c>
      <c r="AA24" s="442"/>
      <c r="AB24" s="442"/>
      <c r="AC24" s="442"/>
      <c r="AD24" s="442"/>
      <c r="AE24" s="442"/>
      <c r="AF24" s="442"/>
      <c r="AG24" s="443"/>
      <c r="AH24" s="444">
        <v>484</v>
      </c>
      <c r="AI24" s="445"/>
      <c r="AJ24" s="445"/>
      <c r="AK24" s="445"/>
      <c r="AL24" s="446"/>
      <c r="AM24" s="444">
        <v>1530408</v>
      </c>
      <c r="AN24" s="445"/>
      <c r="AO24" s="445"/>
      <c r="AP24" s="445"/>
      <c r="AQ24" s="445"/>
      <c r="AR24" s="446"/>
      <c r="AS24" s="444">
        <v>3162</v>
      </c>
      <c r="AT24" s="445"/>
      <c r="AU24" s="445"/>
      <c r="AV24" s="445"/>
      <c r="AW24" s="445"/>
      <c r="AX24" s="447"/>
      <c r="AY24" s="435" t="s">
        <v>171</v>
      </c>
      <c r="AZ24" s="436"/>
      <c r="BA24" s="436"/>
      <c r="BB24" s="436"/>
      <c r="BC24" s="436"/>
      <c r="BD24" s="436"/>
      <c r="BE24" s="436"/>
      <c r="BF24" s="436"/>
      <c r="BG24" s="436"/>
      <c r="BH24" s="436"/>
      <c r="BI24" s="436"/>
      <c r="BJ24" s="436"/>
      <c r="BK24" s="436"/>
      <c r="BL24" s="436"/>
      <c r="BM24" s="437"/>
      <c r="BN24" s="468">
        <v>18241475</v>
      </c>
      <c r="BO24" s="469"/>
      <c r="BP24" s="469"/>
      <c r="BQ24" s="469"/>
      <c r="BR24" s="469"/>
      <c r="BS24" s="469"/>
      <c r="BT24" s="469"/>
      <c r="BU24" s="470"/>
      <c r="BV24" s="468">
        <v>17762259</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15">
      <c r="A25" s="187"/>
      <c r="B25" s="500"/>
      <c r="C25" s="501"/>
      <c r="D25" s="502"/>
      <c r="E25" s="441" t="s">
        <v>172</v>
      </c>
      <c r="F25" s="442"/>
      <c r="G25" s="442"/>
      <c r="H25" s="442"/>
      <c r="I25" s="442"/>
      <c r="J25" s="442"/>
      <c r="K25" s="443"/>
      <c r="L25" s="444">
        <v>1</v>
      </c>
      <c r="M25" s="445"/>
      <c r="N25" s="445"/>
      <c r="O25" s="445"/>
      <c r="P25" s="446"/>
      <c r="Q25" s="444">
        <v>7550</v>
      </c>
      <c r="R25" s="445"/>
      <c r="S25" s="445"/>
      <c r="T25" s="445"/>
      <c r="U25" s="445"/>
      <c r="V25" s="446"/>
      <c r="W25" s="510"/>
      <c r="X25" s="501"/>
      <c r="Y25" s="502"/>
      <c r="Z25" s="441" t="s">
        <v>173</v>
      </c>
      <c r="AA25" s="442"/>
      <c r="AB25" s="442"/>
      <c r="AC25" s="442"/>
      <c r="AD25" s="442"/>
      <c r="AE25" s="442"/>
      <c r="AF25" s="442"/>
      <c r="AG25" s="443"/>
      <c r="AH25" s="444">
        <v>112</v>
      </c>
      <c r="AI25" s="445"/>
      <c r="AJ25" s="445"/>
      <c r="AK25" s="445"/>
      <c r="AL25" s="446"/>
      <c r="AM25" s="444">
        <v>335888</v>
      </c>
      <c r="AN25" s="445"/>
      <c r="AO25" s="445"/>
      <c r="AP25" s="445"/>
      <c r="AQ25" s="445"/>
      <c r="AR25" s="446"/>
      <c r="AS25" s="444">
        <v>2999</v>
      </c>
      <c r="AT25" s="445"/>
      <c r="AU25" s="445"/>
      <c r="AV25" s="445"/>
      <c r="AW25" s="445"/>
      <c r="AX25" s="447"/>
      <c r="AY25" s="460" t="s">
        <v>174</v>
      </c>
      <c r="AZ25" s="461"/>
      <c r="BA25" s="461"/>
      <c r="BB25" s="461"/>
      <c r="BC25" s="461"/>
      <c r="BD25" s="461"/>
      <c r="BE25" s="461"/>
      <c r="BF25" s="461"/>
      <c r="BG25" s="461"/>
      <c r="BH25" s="461"/>
      <c r="BI25" s="461"/>
      <c r="BJ25" s="461"/>
      <c r="BK25" s="461"/>
      <c r="BL25" s="461"/>
      <c r="BM25" s="462"/>
      <c r="BN25" s="463">
        <v>5203737</v>
      </c>
      <c r="BO25" s="464"/>
      <c r="BP25" s="464"/>
      <c r="BQ25" s="464"/>
      <c r="BR25" s="464"/>
      <c r="BS25" s="464"/>
      <c r="BT25" s="464"/>
      <c r="BU25" s="465"/>
      <c r="BV25" s="463">
        <v>5999826</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15">
      <c r="A26" s="187"/>
      <c r="B26" s="500"/>
      <c r="C26" s="501"/>
      <c r="D26" s="502"/>
      <c r="E26" s="441" t="s">
        <v>175</v>
      </c>
      <c r="F26" s="442"/>
      <c r="G26" s="442"/>
      <c r="H26" s="442"/>
      <c r="I26" s="442"/>
      <c r="J26" s="442"/>
      <c r="K26" s="443"/>
      <c r="L26" s="444">
        <v>1</v>
      </c>
      <c r="M26" s="445"/>
      <c r="N26" s="445"/>
      <c r="O26" s="445"/>
      <c r="P26" s="446"/>
      <c r="Q26" s="444">
        <v>6650</v>
      </c>
      <c r="R26" s="445"/>
      <c r="S26" s="445"/>
      <c r="T26" s="445"/>
      <c r="U26" s="445"/>
      <c r="V26" s="446"/>
      <c r="W26" s="510"/>
      <c r="X26" s="501"/>
      <c r="Y26" s="502"/>
      <c r="Z26" s="441" t="s">
        <v>176</v>
      </c>
      <c r="AA26" s="523"/>
      <c r="AB26" s="523"/>
      <c r="AC26" s="523"/>
      <c r="AD26" s="523"/>
      <c r="AE26" s="523"/>
      <c r="AF26" s="523"/>
      <c r="AG26" s="524"/>
      <c r="AH26" s="444">
        <v>10</v>
      </c>
      <c r="AI26" s="445"/>
      <c r="AJ26" s="445"/>
      <c r="AK26" s="445"/>
      <c r="AL26" s="446"/>
      <c r="AM26" s="444">
        <v>32640</v>
      </c>
      <c r="AN26" s="445"/>
      <c r="AO26" s="445"/>
      <c r="AP26" s="445"/>
      <c r="AQ26" s="445"/>
      <c r="AR26" s="446"/>
      <c r="AS26" s="444">
        <v>3264</v>
      </c>
      <c r="AT26" s="445"/>
      <c r="AU26" s="445"/>
      <c r="AV26" s="445"/>
      <c r="AW26" s="445"/>
      <c r="AX26" s="447"/>
      <c r="AY26" s="477" t="s">
        <v>177</v>
      </c>
      <c r="AZ26" s="478"/>
      <c r="BA26" s="478"/>
      <c r="BB26" s="478"/>
      <c r="BC26" s="478"/>
      <c r="BD26" s="478"/>
      <c r="BE26" s="478"/>
      <c r="BF26" s="478"/>
      <c r="BG26" s="478"/>
      <c r="BH26" s="478"/>
      <c r="BI26" s="478"/>
      <c r="BJ26" s="478"/>
      <c r="BK26" s="478"/>
      <c r="BL26" s="478"/>
      <c r="BM26" s="479"/>
      <c r="BN26" s="468">
        <v>450000</v>
      </c>
      <c r="BO26" s="469"/>
      <c r="BP26" s="469"/>
      <c r="BQ26" s="469"/>
      <c r="BR26" s="469"/>
      <c r="BS26" s="469"/>
      <c r="BT26" s="469"/>
      <c r="BU26" s="470"/>
      <c r="BV26" s="468">
        <v>250000</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
      <c r="A27" s="187"/>
      <c r="B27" s="500"/>
      <c r="C27" s="501"/>
      <c r="D27" s="502"/>
      <c r="E27" s="441" t="s">
        <v>178</v>
      </c>
      <c r="F27" s="442"/>
      <c r="G27" s="442"/>
      <c r="H27" s="442"/>
      <c r="I27" s="442"/>
      <c r="J27" s="442"/>
      <c r="K27" s="443"/>
      <c r="L27" s="444">
        <v>1</v>
      </c>
      <c r="M27" s="445"/>
      <c r="N27" s="445"/>
      <c r="O27" s="445"/>
      <c r="P27" s="446"/>
      <c r="Q27" s="444">
        <v>5350</v>
      </c>
      <c r="R27" s="445"/>
      <c r="S27" s="445"/>
      <c r="T27" s="445"/>
      <c r="U27" s="445"/>
      <c r="V27" s="446"/>
      <c r="W27" s="510"/>
      <c r="X27" s="501"/>
      <c r="Y27" s="502"/>
      <c r="Z27" s="441" t="s">
        <v>179</v>
      </c>
      <c r="AA27" s="442"/>
      <c r="AB27" s="442"/>
      <c r="AC27" s="442"/>
      <c r="AD27" s="442"/>
      <c r="AE27" s="442"/>
      <c r="AF27" s="442"/>
      <c r="AG27" s="443"/>
      <c r="AH27" s="444">
        <v>66</v>
      </c>
      <c r="AI27" s="445"/>
      <c r="AJ27" s="445"/>
      <c r="AK27" s="445"/>
      <c r="AL27" s="446"/>
      <c r="AM27" s="444">
        <v>237550</v>
      </c>
      <c r="AN27" s="445"/>
      <c r="AO27" s="445"/>
      <c r="AP27" s="445"/>
      <c r="AQ27" s="445"/>
      <c r="AR27" s="446"/>
      <c r="AS27" s="444">
        <v>3599</v>
      </c>
      <c r="AT27" s="445"/>
      <c r="AU27" s="445"/>
      <c r="AV27" s="445"/>
      <c r="AW27" s="445"/>
      <c r="AX27" s="447"/>
      <c r="AY27" s="474" t="s">
        <v>180</v>
      </c>
      <c r="AZ27" s="475"/>
      <c r="BA27" s="475"/>
      <c r="BB27" s="475"/>
      <c r="BC27" s="475"/>
      <c r="BD27" s="475"/>
      <c r="BE27" s="475"/>
      <c r="BF27" s="475"/>
      <c r="BG27" s="475"/>
      <c r="BH27" s="475"/>
      <c r="BI27" s="475"/>
      <c r="BJ27" s="475"/>
      <c r="BK27" s="475"/>
      <c r="BL27" s="475"/>
      <c r="BM27" s="476"/>
      <c r="BN27" s="471">
        <v>768000</v>
      </c>
      <c r="BO27" s="472"/>
      <c r="BP27" s="472"/>
      <c r="BQ27" s="472"/>
      <c r="BR27" s="472"/>
      <c r="BS27" s="472"/>
      <c r="BT27" s="472"/>
      <c r="BU27" s="473"/>
      <c r="BV27" s="471">
        <v>768000</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15">
      <c r="A28" s="187"/>
      <c r="B28" s="500"/>
      <c r="C28" s="501"/>
      <c r="D28" s="502"/>
      <c r="E28" s="441" t="s">
        <v>181</v>
      </c>
      <c r="F28" s="442"/>
      <c r="G28" s="442"/>
      <c r="H28" s="442"/>
      <c r="I28" s="442"/>
      <c r="J28" s="442"/>
      <c r="K28" s="443"/>
      <c r="L28" s="444">
        <v>1</v>
      </c>
      <c r="M28" s="445"/>
      <c r="N28" s="445"/>
      <c r="O28" s="445"/>
      <c r="P28" s="446"/>
      <c r="Q28" s="444">
        <v>4750</v>
      </c>
      <c r="R28" s="445"/>
      <c r="S28" s="445"/>
      <c r="T28" s="445"/>
      <c r="U28" s="445"/>
      <c r="V28" s="446"/>
      <c r="W28" s="510"/>
      <c r="X28" s="501"/>
      <c r="Y28" s="502"/>
      <c r="Z28" s="441" t="s">
        <v>182</v>
      </c>
      <c r="AA28" s="442"/>
      <c r="AB28" s="442"/>
      <c r="AC28" s="442"/>
      <c r="AD28" s="442"/>
      <c r="AE28" s="442"/>
      <c r="AF28" s="442"/>
      <c r="AG28" s="443"/>
      <c r="AH28" s="444">
        <v>3</v>
      </c>
      <c r="AI28" s="445"/>
      <c r="AJ28" s="445"/>
      <c r="AK28" s="445"/>
      <c r="AL28" s="446"/>
      <c r="AM28" s="444">
        <v>8565</v>
      </c>
      <c r="AN28" s="445"/>
      <c r="AO28" s="445"/>
      <c r="AP28" s="445"/>
      <c r="AQ28" s="445"/>
      <c r="AR28" s="446"/>
      <c r="AS28" s="444">
        <v>2855</v>
      </c>
      <c r="AT28" s="445"/>
      <c r="AU28" s="445"/>
      <c r="AV28" s="445"/>
      <c r="AW28" s="445"/>
      <c r="AX28" s="447"/>
      <c r="AY28" s="451" t="s">
        <v>183</v>
      </c>
      <c r="AZ28" s="452"/>
      <c r="BA28" s="452"/>
      <c r="BB28" s="453"/>
      <c r="BC28" s="460" t="s">
        <v>48</v>
      </c>
      <c r="BD28" s="461"/>
      <c r="BE28" s="461"/>
      <c r="BF28" s="461"/>
      <c r="BG28" s="461"/>
      <c r="BH28" s="461"/>
      <c r="BI28" s="461"/>
      <c r="BJ28" s="461"/>
      <c r="BK28" s="461"/>
      <c r="BL28" s="461"/>
      <c r="BM28" s="462"/>
      <c r="BN28" s="463">
        <v>4122412</v>
      </c>
      <c r="BO28" s="464"/>
      <c r="BP28" s="464"/>
      <c r="BQ28" s="464"/>
      <c r="BR28" s="464"/>
      <c r="BS28" s="464"/>
      <c r="BT28" s="464"/>
      <c r="BU28" s="465"/>
      <c r="BV28" s="463">
        <v>3225905</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15">
      <c r="A29" s="187"/>
      <c r="B29" s="500"/>
      <c r="C29" s="501"/>
      <c r="D29" s="502"/>
      <c r="E29" s="441" t="s">
        <v>184</v>
      </c>
      <c r="F29" s="442"/>
      <c r="G29" s="442"/>
      <c r="H29" s="442"/>
      <c r="I29" s="442"/>
      <c r="J29" s="442"/>
      <c r="K29" s="443"/>
      <c r="L29" s="444">
        <v>17</v>
      </c>
      <c r="M29" s="445"/>
      <c r="N29" s="445"/>
      <c r="O29" s="445"/>
      <c r="P29" s="446"/>
      <c r="Q29" s="444">
        <v>4500</v>
      </c>
      <c r="R29" s="445"/>
      <c r="S29" s="445"/>
      <c r="T29" s="445"/>
      <c r="U29" s="445"/>
      <c r="V29" s="446"/>
      <c r="W29" s="511"/>
      <c r="X29" s="512"/>
      <c r="Y29" s="513"/>
      <c r="Z29" s="441" t="s">
        <v>185</v>
      </c>
      <c r="AA29" s="442"/>
      <c r="AB29" s="442"/>
      <c r="AC29" s="442"/>
      <c r="AD29" s="442"/>
      <c r="AE29" s="442"/>
      <c r="AF29" s="442"/>
      <c r="AG29" s="443"/>
      <c r="AH29" s="444">
        <v>553</v>
      </c>
      <c r="AI29" s="445"/>
      <c r="AJ29" s="445"/>
      <c r="AK29" s="445"/>
      <c r="AL29" s="446"/>
      <c r="AM29" s="444">
        <v>1776523</v>
      </c>
      <c r="AN29" s="445"/>
      <c r="AO29" s="445"/>
      <c r="AP29" s="445"/>
      <c r="AQ29" s="445"/>
      <c r="AR29" s="446"/>
      <c r="AS29" s="444">
        <v>3213</v>
      </c>
      <c r="AT29" s="445"/>
      <c r="AU29" s="445"/>
      <c r="AV29" s="445"/>
      <c r="AW29" s="445"/>
      <c r="AX29" s="447"/>
      <c r="AY29" s="454"/>
      <c r="AZ29" s="455"/>
      <c r="BA29" s="455"/>
      <c r="BB29" s="456"/>
      <c r="BC29" s="448" t="s">
        <v>186</v>
      </c>
      <c r="BD29" s="449"/>
      <c r="BE29" s="449"/>
      <c r="BF29" s="449"/>
      <c r="BG29" s="449"/>
      <c r="BH29" s="449"/>
      <c r="BI29" s="449"/>
      <c r="BJ29" s="449"/>
      <c r="BK29" s="449"/>
      <c r="BL29" s="449"/>
      <c r="BM29" s="450"/>
      <c r="BN29" s="468">
        <v>8540</v>
      </c>
      <c r="BO29" s="469"/>
      <c r="BP29" s="469"/>
      <c r="BQ29" s="469"/>
      <c r="BR29" s="469"/>
      <c r="BS29" s="469"/>
      <c r="BT29" s="469"/>
      <c r="BU29" s="470"/>
      <c r="BV29" s="468">
        <v>8540</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187</v>
      </c>
      <c r="X30" s="521"/>
      <c r="Y30" s="521"/>
      <c r="Z30" s="521"/>
      <c r="AA30" s="521"/>
      <c r="AB30" s="521"/>
      <c r="AC30" s="521"/>
      <c r="AD30" s="521"/>
      <c r="AE30" s="521"/>
      <c r="AF30" s="521"/>
      <c r="AG30" s="522"/>
      <c r="AH30" s="432">
        <v>99.8</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1411214</v>
      </c>
      <c r="BO30" s="472"/>
      <c r="BP30" s="472"/>
      <c r="BQ30" s="472"/>
      <c r="BR30" s="472"/>
      <c r="BS30" s="472"/>
      <c r="BT30" s="472"/>
      <c r="BU30" s="473"/>
      <c r="BV30" s="471">
        <v>1337960</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188</v>
      </c>
      <c r="D32" s="214"/>
      <c r="E32" s="214"/>
      <c r="F32" s="211"/>
      <c r="G32" s="211"/>
      <c r="H32" s="211"/>
      <c r="I32" s="211"/>
      <c r="J32" s="211"/>
      <c r="K32" s="211"/>
      <c r="L32" s="211"/>
      <c r="M32" s="211"/>
      <c r="N32" s="211"/>
      <c r="O32" s="211"/>
      <c r="P32" s="211"/>
      <c r="Q32" s="211"/>
      <c r="R32" s="211"/>
      <c r="S32" s="211"/>
      <c r="T32" s="211"/>
      <c r="U32" s="211" t="s">
        <v>189</v>
      </c>
      <c r="V32" s="211"/>
      <c r="W32" s="211"/>
      <c r="X32" s="211"/>
      <c r="Y32" s="211"/>
      <c r="Z32" s="211"/>
      <c r="AA32" s="211"/>
      <c r="AB32" s="211"/>
      <c r="AC32" s="211"/>
      <c r="AD32" s="211"/>
      <c r="AE32" s="211"/>
      <c r="AF32" s="211"/>
      <c r="AG32" s="211"/>
      <c r="AH32" s="211"/>
      <c r="AI32" s="211"/>
      <c r="AJ32" s="211"/>
      <c r="AK32" s="211"/>
      <c r="AL32" s="211"/>
      <c r="AM32" s="215" t="s">
        <v>190</v>
      </c>
      <c r="AN32" s="211"/>
      <c r="AO32" s="211"/>
      <c r="AP32" s="211"/>
      <c r="AQ32" s="211"/>
      <c r="AR32" s="211"/>
      <c r="AS32" s="215"/>
      <c r="AT32" s="215"/>
      <c r="AU32" s="215"/>
      <c r="AV32" s="215"/>
      <c r="AW32" s="215"/>
      <c r="AX32" s="215"/>
      <c r="AY32" s="215"/>
      <c r="AZ32" s="215"/>
      <c r="BA32" s="215"/>
      <c r="BB32" s="211"/>
      <c r="BC32" s="215"/>
      <c r="BD32" s="211"/>
      <c r="BE32" s="215" t="s">
        <v>191</v>
      </c>
      <c r="BF32" s="211"/>
      <c r="BG32" s="211"/>
      <c r="BH32" s="211"/>
      <c r="BI32" s="211"/>
      <c r="BJ32" s="215"/>
      <c r="BK32" s="215"/>
      <c r="BL32" s="215"/>
      <c r="BM32" s="215"/>
      <c r="BN32" s="215"/>
      <c r="BO32" s="215"/>
      <c r="BP32" s="215"/>
      <c r="BQ32" s="215"/>
      <c r="BR32" s="211"/>
      <c r="BS32" s="211"/>
      <c r="BT32" s="211"/>
      <c r="BU32" s="211"/>
      <c r="BV32" s="211"/>
      <c r="BW32" s="211" t="s">
        <v>192</v>
      </c>
      <c r="BX32" s="211"/>
      <c r="BY32" s="211"/>
      <c r="BZ32" s="211"/>
      <c r="CA32" s="211"/>
      <c r="CB32" s="215"/>
      <c r="CC32" s="215"/>
      <c r="CD32" s="215"/>
      <c r="CE32" s="215"/>
      <c r="CF32" s="215"/>
      <c r="CG32" s="215"/>
      <c r="CH32" s="215"/>
      <c r="CI32" s="215"/>
      <c r="CJ32" s="215"/>
      <c r="CK32" s="215"/>
      <c r="CL32" s="215"/>
      <c r="CM32" s="215"/>
      <c r="CN32" s="215"/>
      <c r="CO32" s="215" t="s">
        <v>193</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1" t="s">
        <v>194</v>
      </c>
      <c r="D33" s="431"/>
      <c r="E33" s="430" t="s">
        <v>195</v>
      </c>
      <c r="F33" s="430"/>
      <c r="G33" s="430"/>
      <c r="H33" s="430"/>
      <c r="I33" s="430"/>
      <c r="J33" s="430"/>
      <c r="K33" s="430"/>
      <c r="L33" s="430"/>
      <c r="M33" s="430"/>
      <c r="N33" s="430"/>
      <c r="O33" s="430"/>
      <c r="P33" s="430"/>
      <c r="Q33" s="430"/>
      <c r="R33" s="430"/>
      <c r="S33" s="430"/>
      <c r="T33" s="216"/>
      <c r="U33" s="431" t="s">
        <v>194</v>
      </c>
      <c r="V33" s="431"/>
      <c r="W33" s="430" t="s">
        <v>196</v>
      </c>
      <c r="X33" s="430"/>
      <c r="Y33" s="430"/>
      <c r="Z33" s="430"/>
      <c r="AA33" s="430"/>
      <c r="AB33" s="430"/>
      <c r="AC33" s="430"/>
      <c r="AD33" s="430"/>
      <c r="AE33" s="430"/>
      <c r="AF33" s="430"/>
      <c r="AG33" s="430"/>
      <c r="AH33" s="430"/>
      <c r="AI33" s="430"/>
      <c r="AJ33" s="430"/>
      <c r="AK33" s="430"/>
      <c r="AL33" s="216"/>
      <c r="AM33" s="431" t="s">
        <v>194</v>
      </c>
      <c r="AN33" s="431"/>
      <c r="AO33" s="430" t="s">
        <v>196</v>
      </c>
      <c r="AP33" s="430"/>
      <c r="AQ33" s="430"/>
      <c r="AR33" s="430"/>
      <c r="AS33" s="430"/>
      <c r="AT33" s="430"/>
      <c r="AU33" s="430"/>
      <c r="AV33" s="430"/>
      <c r="AW33" s="430"/>
      <c r="AX33" s="430"/>
      <c r="AY33" s="430"/>
      <c r="AZ33" s="430"/>
      <c r="BA33" s="430"/>
      <c r="BB33" s="430"/>
      <c r="BC33" s="430"/>
      <c r="BD33" s="217"/>
      <c r="BE33" s="430" t="s">
        <v>197</v>
      </c>
      <c r="BF33" s="430"/>
      <c r="BG33" s="430" t="s">
        <v>198</v>
      </c>
      <c r="BH33" s="430"/>
      <c r="BI33" s="430"/>
      <c r="BJ33" s="430"/>
      <c r="BK33" s="430"/>
      <c r="BL33" s="430"/>
      <c r="BM33" s="430"/>
      <c r="BN33" s="430"/>
      <c r="BO33" s="430"/>
      <c r="BP33" s="430"/>
      <c r="BQ33" s="430"/>
      <c r="BR33" s="430"/>
      <c r="BS33" s="430"/>
      <c r="BT33" s="430"/>
      <c r="BU33" s="430"/>
      <c r="BV33" s="217"/>
      <c r="BW33" s="431" t="s">
        <v>197</v>
      </c>
      <c r="BX33" s="431"/>
      <c r="BY33" s="430" t="s">
        <v>199</v>
      </c>
      <c r="BZ33" s="430"/>
      <c r="CA33" s="430"/>
      <c r="CB33" s="430"/>
      <c r="CC33" s="430"/>
      <c r="CD33" s="430"/>
      <c r="CE33" s="430"/>
      <c r="CF33" s="430"/>
      <c r="CG33" s="430"/>
      <c r="CH33" s="430"/>
      <c r="CI33" s="430"/>
      <c r="CJ33" s="430"/>
      <c r="CK33" s="430"/>
      <c r="CL33" s="430"/>
      <c r="CM33" s="430"/>
      <c r="CN33" s="216"/>
      <c r="CO33" s="431" t="s">
        <v>194</v>
      </c>
      <c r="CP33" s="431"/>
      <c r="CQ33" s="430" t="s">
        <v>200</v>
      </c>
      <c r="CR33" s="430"/>
      <c r="CS33" s="430"/>
      <c r="CT33" s="430"/>
      <c r="CU33" s="430"/>
      <c r="CV33" s="430"/>
      <c r="CW33" s="430"/>
      <c r="CX33" s="430"/>
      <c r="CY33" s="430"/>
      <c r="CZ33" s="430"/>
      <c r="DA33" s="430"/>
      <c r="DB33" s="430"/>
      <c r="DC33" s="430"/>
      <c r="DD33" s="430"/>
      <c r="DE33" s="430"/>
      <c r="DF33" s="216"/>
      <c r="DG33" s="429" t="s">
        <v>201</v>
      </c>
      <c r="DH33" s="429"/>
      <c r="DI33" s="218"/>
      <c r="DJ33" s="186"/>
      <c r="DK33" s="186"/>
      <c r="DL33" s="186"/>
      <c r="DM33" s="186"/>
      <c r="DN33" s="186"/>
      <c r="DO33" s="186"/>
    </row>
    <row r="34" spans="1:119" ht="32.25" customHeight="1" x14ac:dyDescent="0.15">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4</v>
      </c>
      <c r="V34" s="427"/>
      <c r="W34" s="426" t="str">
        <f>IF('各会計、関係団体の財政状況及び健全化判断比率'!B28="","",'各会計、関係団体の財政状況及び健全化判断比率'!B28)</f>
        <v>玉野市国民健康保険事業特別会計</v>
      </c>
      <c r="X34" s="426"/>
      <c r="Y34" s="426"/>
      <c r="Z34" s="426"/>
      <c r="AA34" s="426"/>
      <c r="AB34" s="426"/>
      <c r="AC34" s="426"/>
      <c r="AD34" s="426"/>
      <c r="AE34" s="426"/>
      <c r="AF34" s="426"/>
      <c r="AG34" s="426"/>
      <c r="AH34" s="426"/>
      <c r="AI34" s="426"/>
      <c r="AJ34" s="426"/>
      <c r="AK34" s="426"/>
      <c r="AL34" s="214"/>
      <c r="AM34" s="427">
        <f>IF(AO34="","",MAX(C34:D43,U34:V43)+1)</f>
        <v>8</v>
      </c>
      <c r="AN34" s="427"/>
      <c r="AO34" s="426" t="str">
        <f>IF('各会計、関係団体の財政状況及び健全化判断比率'!B32="","",'各会計、関係団体の財政状況及び健全化判断比率'!B32)</f>
        <v>玉野市水道事業会計</v>
      </c>
      <c r="AP34" s="426"/>
      <c r="AQ34" s="426"/>
      <c r="AR34" s="426"/>
      <c r="AS34" s="426"/>
      <c r="AT34" s="426"/>
      <c r="AU34" s="426"/>
      <c r="AV34" s="426"/>
      <c r="AW34" s="426"/>
      <c r="AX34" s="426"/>
      <c r="AY34" s="426"/>
      <c r="AZ34" s="426"/>
      <c r="BA34" s="426"/>
      <c r="BB34" s="426"/>
      <c r="BC34" s="426"/>
      <c r="BD34" s="214"/>
      <c r="BE34" s="427">
        <f>IF(BG34="","",MAX(C34:D43,U34:V43,AM34:AN43)+1)</f>
        <v>11</v>
      </c>
      <c r="BF34" s="427"/>
      <c r="BG34" s="426" t="str">
        <f>IF('各会計、関係団体の財政状況及び健全化判断比率'!B35="","",'各会計、関係団体の財政状況及び健全化判断比率'!B35)</f>
        <v>玉野市土地埋立造成事業特別会計</v>
      </c>
      <c r="BH34" s="426"/>
      <c r="BI34" s="426"/>
      <c r="BJ34" s="426"/>
      <c r="BK34" s="426"/>
      <c r="BL34" s="426"/>
      <c r="BM34" s="426"/>
      <c r="BN34" s="426"/>
      <c r="BO34" s="426"/>
      <c r="BP34" s="426"/>
      <c r="BQ34" s="426"/>
      <c r="BR34" s="426"/>
      <c r="BS34" s="426"/>
      <c r="BT34" s="426"/>
      <c r="BU34" s="426"/>
      <c r="BV34" s="214"/>
      <c r="BW34" s="427">
        <f>IF(BY34="","",MAX(C34:D43,U34:V43,AM34:AN43,BE34:BF43)+1)</f>
        <v>12</v>
      </c>
      <c r="BX34" s="427"/>
      <c r="BY34" s="426" t="str">
        <f>IF('各会計、関係団体の財政状況及び健全化判断比率'!B68="","",'各会計、関係団体の財政状況及び健全化判断比率'!B68)</f>
        <v>岡山県南部水道企業団水道事業会計</v>
      </c>
      <c r="BZ34" s="426"/>
      <c r="CA34" s="426"/>
      <c r="CB34" s="426"/>
      <c r="CC34" s="426"/>
      <c r="CD34" s="426"/>
      <c r="CE34" s="426"/>
      <c r="CF34" s="426"/>
      <c r="CG34" s="426"/>
      <c r="CH34" s="426"/>
      <c r="CI34" s="426"/>
      <c r="CJ34" s="426"/>
      <c r="CK34" s="426"/>
      <c r="CL34" s="426"/>
      <c r="CM34" s="426"/>
      <c r="CN34" s="214"/>
      <c r="CO34" s="427">
        <f>IF(CQ34="","",MAX(C34:D43,U34:V43,AM34:AN43,BE34:BF43,BW34:BX43)+1)</f>
        <v>20</v>
      </c>
      <c r="CP34" s="427"/>
      <c r="CQ34" s="426" t="str">
        <f>IF('各会計、関係団体の財政状況及び健全化判断比率'!BS7="","",'各会計、関係団体の財政状況及び健全化判断比率'!BS7)</f>
        <v>（公財）玉野市スポーツ振興財団</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x14ac:dyDescent="0.15">
      <c r="A35" s="187"/>
      <c r="B35" s="213"/>
      <c r="C35" s="427">
        <f>IF(E35="","",C34+1)</f>
        <v>2</v>
      </c>
      <c r="D35" s="427"/>
      <c r="E35" s="426" t="str">
        <f>IF('各会計、関係団体の財政状況及び健全化判断比率'!B8="","",'各会計、関係団体の財政状況及び健全化判断比率'!B8)</f>
        <v>玉野市市立玉野海洋博物館事業特別会計</v>
      </c>
      <c r="F35" s="426"/>
      <c r="G35" s="426"/>
      <c r="H35" s="426"/>
      <c r="I35" s="426"/>
      <c r="J35" s="426"/>
      <c r="K35" s="426"/>
      <c r="L35" s="426"/>
      <c r="M35" s="426"/>
      <c r="N35" s="426"/>
      <c r="O35" s="426"/>
      <c r="P35" s="426"/>
      <c r="Q35" s="426"/>
      <c r="R35" s="426"/>
      <c r="S35" s="426"/>
      <c r="T35" s="214"/>
      <c r="U35" s="427">
        <f>IF(W35="","",U34+1)</f>
        <v>5</v>
      </c>
      <c r="V35" s="427"/>
      <c r="W35" s="426" t="str">
        <f>IF('各会計、関係団体の財政状況及び健全化判断比率'!B29="","",'各会計、関係団体の財政状況及び健全化判断比率'!B29)</f>
        <v>玉野市介護保険事業特別会計</v>
      </c>
      <c r="X35" s="426"/>
      <c r="Y35" s="426"/>
      <c r="Z35" s="426"/>
      <c r="AA35" s="426"/>
      <c r="AB35" s="426"/>
      <c r="AC35" s="426"/>
      <c r="AD35" s="426"/>
      <c r="AE35" s="426"/>
      <c r="AF35" s="426"/>
      <c r="AG35" s="426"/>
      <c r="AH35" s="426"/>
      <c r="AI35" s="426"/>
      <c r="AJ35" s="426"/>
      <c r="AK35" s="426"/>
      <c r="AL35" s="214"/>
      <c r="AM35" s="427">
        <f t="shared" ref="AM35:AM43" si="0">IF(AO35="","",AM34+1)</f>
        <v>9</v>
      </c>
      <c r="AN35" s="427"/>
      <c r="AO35" s="426" t="str">
        <f>IF('各会計、関係団体の財政状況及び健全化判断比率'!B33="","",'各会計、関係団体の財政状況及び健全化判断比率'!B33)</f>
        <v>玉野市下水道事業会計</v>
      </c>
      <c r="AP35" s="426"/>
      <c r="AQ35" s="426"/>
      <c r="AR35" s="426"/>
      <c r="AS35" s="426"/>
      <c r="AT35" s="426"/>
      <c r="AU35" s="426"/>
      <c r="AV35" s="426"/>
      <c r="AW35" s="426"/>
      <c r="AX35" s="426"/>
      <c r="AY35" s="426"/>
      <c r="AZ35" s="426"/>
      <c r="BA35" s="426"/>
      <c r="BB35" s="426"/>
      <c r="BC35" s="426"/>
      <c r="BD35" s="214"/>
      <c r="BE35" s="427" t="str">
        <f t="shared" ref="BE35:BE43" si="1">IF(BG35="","",BE34+1)</f>
        <v/>
      </c>
      <c r="BF35" s="427"/>
      <c r="BG35" s="426"/>
      <c r="BH35" s="426"/>
      <c r="BI35" s="426"/>
      <c r="BJ35" s="426"/>
      <c r="BK35" s="426"/>
      <c r="BL35" s="426"/>
      <c r="BM35" s="426"/>
      <c r="BN35" s="426"/>
      <c r="BO35" s="426"/>
      <c r="BP35" s="426"/>
      <c r="BQ35" s="426"/>
      <c r="BR35" s="426"/>
      <c r="BS35" s="426"/>
      <c r="BT35" s="426"/>
      <c r="BU35" s="426"/>
      <c r="BV35" s="214"/>
      <c r="BW35" s="427">
        <f t="shared" ref="BW35:BW43" si="2">IF(BY35="","",BW34+1)</f>
        <v>13</v>
      </c>
      <c r="BX35" s="427"/>
      <c r="BY35" s="426" t="str">
        <f>IF('各会計、関係団体の財政状況及び健全化判断比率'!B69="","",'各会計、関係団体の財政状況及び健全化判断比率'!B69)</f>
        <v>岡山県後期高齢者医療広域連合一般会計</v>
      </c>
      <c r="BZ35" s="426"/>
      <c r="CA35" s="426"/>
      <c r="CB35" s="426"/>
      <c r="CC35" s="426"/>
      <c r="CD35" s="426"/>
      <c r="CE35" s="426"/>
      <c r="CF35" s="426"/>
      <c r="CG35" s="426"/>
      <c r="CH35" s="426"/>
      <c r="CI35" s="426"/>
      <c r="CJ35" s="426"/>
      <c r="CK35" s="426"/>
      <c r="CL35" s="426"/>
      <c r="CM35" s="426"/>
      <c r="CN35" s="214"/>
      <c r="CO35" s="427">
        <f t="shared" ref="CO35:CO43" si="3">IF(CQ35="","",CO34+1)</f>
        <v>21</v>
      </c>
      <c r="CP35" s="427"/>
      <c r="CQ35" s="426" t="str">
        <f>IF('各会計、関係団体の財政状況及び健全化判断比率'!BS8="","",'各会計、関係団体の財政状況及び健全化判断比率'!BS8)</f>
        <v>（公財）玉野市公園緑化協会</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15">
      <c r="A36" s="187"/>
      <c r="B36" s="213"/>
      <c r="C36" s="427">
        <f>IF(E36="","",C35+1)</f>
        <v>3</v>
      </c>
      <c r="D36" s="427"/>
      <c r="E36" s="426" t="str">
        <f>IF('各会計、関係団体の財政状況及び健全化判断比率'!B9="","",'各会計、関係団体の財政状況及び健全化判断比率'!B9)</f>
        <v>玉野市下水道事業会計（合併処理浄化槽設置事業）</v>
      </c>
      <c r="F36" s="426"/>
      <c r="G36" s="426"/>
      <c r="H36" s="426"/>
      <c r="I36" s="426"/>
      <c r="J36" s="426"/>
      <c r="K36" s="426"/>
      <c r="L36" s="426"/>
      <c r="M36" s="426"/>
      <c r="N36" s="426"/>
      <c r="O36" s="426"/>
      <c r="P36" s="426"/>
      <c r="Q36" s="426"/>
      <c r="R36" s="426"/>
      <c r="S36" s="426"/>
      <c r="T36" s="214"/>
      <c r="U36" s="427">
        <f t="shared" ref="U36:U43" si="4">IF(W36="","",U35+1)</f>
        <v>6</v>
      </c>
      <c r="V36" s="427"/>
      <c r="W36" s="426" t="str">
        <f>IF('各会計、関係団体の財政状況及び健全化判断比率'!B30="","",'各会計、関係団体の財政状況及び健全化判断比率'!B30)</f>
        <v>玉野市後期高齢者医療事業特別会計</v>
      </c>
      <c r="X36" s="426"/>
      <c r="Y36" s="426"/>
      <c r="Z36" s="426"/>
      <c r="AA36" s="426"/>
      <c r="AB36" s="426"/>
      <c r="AC36" s="426"/>
      <c r="AD36" s="426"/>
      <c r="AE36" s="426"/>
      <c r="AF36" s="426"/>
      <c r="AG36" s="426"/>
      <c r="AH36" s="426"/>
      <c r="AI36" s="426"/>
      <c r="AJ36" s="426"/>
      <c r="AK36" s="426"/>
      <c r="AL36" s="214"/>
      <c r="AM36" s="427">
        <f t="shared" si="0"/>
        <v>10</v>
      </c>
      <c r="AN36" s="427"/>
      <c r="AO36" s="426" t="str">
        <f>IF('各会計、関係団体の財政状況及び健全化判断比率'!B34="","",'各会計、関係団体の財政状況及び健全化判断比率'!B34)</f>
        <v>総合病院玉野市立玉野市民病院事業会計</v>
      </c>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14</v>
      </c>
      <c r="BX36" s="427"/>
      <c r="BY36" s="426" t="str">
        <f>IF('各会計、関係団体の財政状況及び健全化判断比率'!B70="","",'各会計、関係団体の財政状況及び健全化判断比率'!B70)</f>
        <v>岡山県後期高齢者医療広域連合特別会計</v>
      </c>
      <c r="BZ36" s="426"/>
      <c r="CA36" s="426"/>
      <c r="CB36" s="426"/>
      <c r="CC36" s="426"/>
      <c r="CD36" s="426"/>
      <c r="CE36" s="426"/>
      <c r="CF36" s="426"/>
      <c r="CG36" s="426"/>
      <c r="CH36" s="426"/>
      <c r="CI36" s="426"/>
      <c r="CJ36" s="426"/>
      <c r="CK36" s="426"/>
      <c r="CL36" s="426"/>
      <c r="CM36" s="426"/>
      <c r="CN36" s="214"/>
      <c r="CO36" s="427">
        <f t="shared" si="3"/>
        <v>22</v>
      </c>
      <c r="CP36" s="427"/>
      <c r="CQ36" s="426" t="str">
        <f>IF('各会計、関係団体の財政状況及び健全化判断比率'!BS9="","",'各会計、関係団体の財政状況及び健全化判断比率'!BS9)</f>
        <v>（一財）玉野産業振興公社</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15">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f t="shared" si="4"/>
        <v>7</v>
      </c>
      <c r="V37" s="427"/>
      <c r="W37" s="426" t="str">
        <f>IF('各会計、関係団体の財政状況及び健全化判断比率'!B31="","",'各会計、関係団体の財政状況及び健全化判断比率'!B31)</f>
        <v>玉野市競輪事業特別会計</v>
      </c>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15</v>
      </c>
      <c r="BX37" s="427"/>
      <c r="BY37" s="426" t="str">
        <f>IF('各会計、関係団体の財政状況及び健全化判断比率'!B71="","",'各会計、関係団体の財政状況及び健全化判断比率'!B71)</f>
        <v>岡山県市町村総合事務組合一般会計</v>
      </c>
      <c r="BZ37" s="426"/>
      <c r="CA37" s="426"/>
      <c r="CB37" s="426"/>
      <c r="CC37" s="426"/>
      <c r="CD37" s="426"/>
      <c r="CE37" s="426"/>
      <c r="CF37" s="426"/>
      <c r="CG37" s="426"/>
      <c r="CH37" s="426"/>
      <c r="CI37" s="426"/>
      <c r="CJ37" s="426"/>
      <c r="CK37" s="426"/>
      <c r="CL37" s="426"/>
      <c r="CM37" s="426"/>
      <c r="CN37" s="214"/>
      <c r="CO37" s="427">
        <f t="shared" si="3"/>
        <v>23</v>
      </c>
      <c r="CP37" s="427"/>
      <c r="CQ37" s="426" t="str">
        <f>IF('各会計、関係団体の財政状況及び健全化判断比率'!BS10="","",'各会計、関係団体の財政状況及び健全化判断比率'!BS10)</f>
        <v>玉野レクリエーション総合開発（株）</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15">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16</v>
      </c>
      <c r="BX38" s="427"/>
      <c r="BY38" s="426" t="str">
        <f>IF('各会計、関係団体の財政状況及び健全化判断比率'!B72="","",'各会計、関係団体の財政状況及び健全化判断比率'!B72)</f>
        <v>岡山県市町村総合事務組合貸付金特別会計</v>
      </c>
      <c r="BZ38" s="426"/>
      <c r="CA38" s="426"/>
      <c r="CB38" s="426"/>
      <c r="CC38" s="426"/>
      <c r="CD38" s="426"/>
      <c r="CE38" s="426"/>
      <c r="CF38" s="426"/>
      <c r="CG38" s="426"/>
      <c r="CH38" s="426"/>
      <c r="CI38" s="426"/>
      <c r="CJ38" s="426"/>
      <c r="CK38" s="426"/>
      <c r="CL38" s="426"/>
      <c r="CM38" s="426"/>
      <c r="CN38" s="214"/>
      <c r="CO38" s="427">
        <f t="shared" si="3"/>
        <v>24</v>
      </c>
      <c r="CP38" s="427"/>
      <c r="CQ38" s="426" t="str">
        <f>IF('各会計、関係団体の財政状況及び健全化判断比率'!BS11="","",'各会計、関係団体の財政状況及び健全化判断比率'!BS11)</f>
        <v>（有）みどりの館みやま</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15">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17</v>
      </c>
      <c r="BX39" s="427"/>
      <c r="BY39" s="426" t="str">
        <f>IF('各会計、関係団体の財政状況及び健全化判断比率'!B73="","",'各会計、関係団体の財政状況及び健全化判断比率'!B73)</f>
        <v>岡山県市町村総合事務組合交通災害共済特別会計</v>
      </c>
      <c r="BZ39" s="426"/>
      <c r="CA39" s="426"/>
      <c r="CB39" s="426"/>
      <c r="CC39" s="426"/>
      <c r="CD39" s="426"/>
      <c r="CE39" s="426"/>
      <c r="CF39" s="426"/>
      <c r="CG39" s="426"/>
      <c r="CH39" s="426"/>
      <c r="CI39" s="426"/>
      <c r="CJ39" s="426"/>
      <c r="CK39" s="426"/>
      <c r="CL39" s="426"/>
      <c r="CM39" s="426"/>
      <c r="CN39" s="214"/>
      <c r="CO39" s="427">
        <f t="shared" si="3"/>
        <v>25</v>
      </c>
      <c r="CP39" s="427"/>
      <c r="CQ39" s="426" t="str">
        <f>IF('各会計、関係団体の財政状況及び健全化判断比率'!BS12="","",'各会計、関係団体の財政状況及び健全化判断比率'!BS12)</f>
        <v>ダイヤモンド瀬戸内観光（株）</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15">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18</v>
      </c>
      <c r="BX40" s="427"/>
      <c r="BY40" s="426" t="str">
        <f>IF('各会計、関係団体の財政状況及び健全化判断比率'!B74="","",'各会計、関係団体の財政状況及び健全化判断比率'!B74)</f>
        <v>岡山県市町村総合事務組合拠出金事業特別会計</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15">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f t="shared" si="2"/>
        <v>19</v>
      </c>
      <c r="BX41" s="427"/>
      <c r="BY41" s="426" t="str">
        <f>IF('各会計、関係団体の財政状況及び健全化判断比率'!B75="","",'各会計、関係団体の財政状況及び健全化判断比率'!B75)</f>
        <v>岡山県市町村税整理組合</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15">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15">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202</v>
      </c>
      <c r="C46" s="186"/>
      <c r="D46" s="186"/>
      <c r="E46" s="186" t="s">
        <v>203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206</v>
      </c>
    </row>
    <row r="50" spans="5:5" x14ac:dyDescent="0.15">
      <c r="E50" s="188" t="s">
        <v>207</v>
      </c>
    </row>
    <row r="51" spans="5:5" x14ac:dyDescent="0.15">
      <c r="E51" s="188" t="s">
        <v>208</v>
      </c>
    </row>
    <row r="52" spans="5:5" x14ac:dyDescent="0.15">
      <c r="E52" s="188" t="s">
        <v>209</v>
      </c>
    </row>
    <row r="53" spans="5:5" x14ac:dyDescent="0.15"/>
    <row r="54" spans="5:5" x14ac:dyDescent="0.15"/>
    <row r="55" spans="5:5" x14ac:dyDescent="0.15"/>
    <row r="56" spans="5:5" x14ac:dyDescent="0.15"/>
  </sheetData>
  <sheetProtection algorithmName="SHA-512" hashValue="ErJzBl6T6jAr+z7+Ev0/5KNR5FXJ7d5jnmA2yzvdpuj/7nG4QjC0qY95RbPoPMOZjZhvoDmrf49hXMqbrP2KiA==" saltValue="lP4ZTD5cQ55igTY5ZzOuP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210</v>
      </c>
      <c r="DI1" s="800"/>
      <c r="DJ1" s="800"/>
      <c r="DK1" s="800"/>
      <c r="DL1" s="800"/>
      <c r="DM1" s="800"/>
      <c r="DN1" s="801"/>
      <c r="DO1" s="226"/>
      <c r="DP1" s="799" t="s">
        <v>211</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15">
      <c r="B2" s="227" t="s">
        <v>212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1" t="s">
        <v>213</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214</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215</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15">
      <c r="B4" s="741" t="s">
        <v>1</v>
      </c>
      <c r="C4" s="742"/>
      <c r="D4" s="742"/>
      <c r="E4" s="742"/>
      <c r="F4" s="742"/>
      <c r="G4" s="742"/>
      <c r="H4" s="742"/>
      <c r="I4" s="742"/>
      <c r="J4" s="742"/>
      <c r="K4" s="742"/>
      <c r="L4" s="742"/>
      <c r="M4" s="742"/>
      <c r="N4" s="742"/>
      <c r="O4" s="742"/>
      <c r="P4" s="742"/>
      <c r="Q4" s="743"/>
      <c r="R4" s="741" t="s">
        <v>216</v>
      </c>
      <c r="S4" s="742"/>
      <c r="T4" s="742"/>
      <c r="U4" s="742"/>
      <c r="V4" s="742"/>
      <c r="W4" s="742"/>
      <c r="X4" s="742"/>
      <c r="Y4" s="743"/>
      <c r="Z4" s="741" t="s">
        <v>217</v>
      </c>
      <c r="AA4" s="742"/>
      <c r="AB4" s="742"/>
      <c r="AC4" s="743"/>
      <c r="AD4" s="741" t="s">
        <v>218</v>
      </c>
      <c r="AE4" s="742"/>
      <c r="AF4" s="742"/>
      <c r="AG4" s="742"/>
      <c r="AH4" s="742"/>
      <c r="AI4" s="742"/>
      <c r="AJ4" s="742"/>
      <c r="AK4" s="743"/>
      <c r="AL4" s="741" t="s">
        <v>217</v>
      </c>
      <c r="AM4" s="742"/>
      <c r="AN4" s="742"/>
      <c r="AO4" s="743"/>
      <c r="AP4" s="802" t="s">
        <v>219</v>
      </c>
      <c r="AQ4" s="802"/>
      <c r="AR4" s="802"/>
      <c r="AS4" s="802"/>
      <c r="AT4" s="802"/>
      <c r="AU4" s="802"/>
      <c r="AV4" s="802"/>
      <c r="AW4" s="802"/>
      <c r="AX4" s="802"/>
      <c r="AY4" s="802"/>
      <c r="AZ4" s="802"/>
      <c r="BA4" s="802"/>
      <c r="BB4" s="802"/>
      <c r="BC4" s="802"/>
      <c r="BD4" s="802"/>
      <c r="BE4" s="802"/>
      <c r="BF4" s="802"/>
      <c r="BG4" s="802" t="s">
        <v>220</v>
      </c>
      <c r="BH4" s="802"/>
      <c r="BI4" s="802"/>
      <c r="BJ4" s="802"/>
      <c r="BK4" s="802"/>
      <c r="BL4" s="802"/>
      <c r="BM4" s="802"/>
      <c r="BN4" s="802"/>
      <c r="BO4" s="802" t="s">
        <v>217</v>
      </c>
      <c r="BP4" s="802"/>
      <c r="BQ4" s="802"/>
      <c r="BR4" s="802"/>
      <c r="BS4" s="802" t="s">
        <v>221</v>
      </c>
      <c r="BT4" s="802"/>
      <c r="BU4" s="802"/>
      <c r="BV4" s="802"/>
      <c r="BW4" s="802"/>
      <c r="BX4" s="802"/>
      <c r="BY4" s="802"/>
      <c r="BZ4" s="802"/>
      <c r="CA4" s="802"/>
      <c r="CB4" s="802"/>
      <c r="CD4" s="784" t="s">
        <v>222</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15">
      <c r="B5" s="746" t="s">
        <v>223</v>
      </c>
      <c r="C5" s="747"/>
      <c r="D5" s="747"/>
      <c r="E5" s="747"/>
      <c r="F5" s="747"/>
      <c r="G5" s="747"/>
      <c r="H5" s="747"/>
      <c r="I5" s="747"/>
      <c r="J5" s="747"/>
      <c r="K5" s="747"/>
      <c r="L5" s="747"/>
      <c r="M5" s="747"/>
      <c r="N5" s="747"/>
      <c r="O5" s="747"/>
      <c r="P5" s="747"/>
      <c r="Q5" s="748"/>
      <c r="R5" s="735">
        <v>7890195</v>
      </c>
      <c r="S5" s="736"/>
      <c r="T5" s="736"/>
      <c r="U5" s="736"/>
      <c r="V5" s="736"/>
      <c r="W5" s="736"/>
      <c r="X5" s="736"/>
      <c r="Y5" s="779"/>
      <c r="Z5" s="797">
        <v>23.9</v>
      </c>
      <c r="AA5" s="797"/>
      <c r="AB5" s="797"/>
      <c r="AC5" s="797"/>
      <c r="AD5" s="798">
        <v>7563682</v>
      </c>
      <c r="AE5" s="798"/>
      <c r="AF5" s="798"/>
      <c r="AG5" s="798"/>
      <c r="AH5" s="798"/>
      <c r="AI5" s="798"/>
      <c r="AJ5" s="798"/>
      <c r="AK5" s="798"/>
      <c r="AL5" s="780">
        <v>52.1</v>
      </c>
      <c r="AM5" s="751"/>
      <c r="AN5" s="751"/>
      <c r="AO5" s="781"/>
      <c r="AP5" s="746" t="s">
        <v>224</v>
      </c>
      <c r="AQ5" s="747"/>
      <c r="AR5" s="747"/>
      <c r="AS5" s="747"/>
      <c r="AT5" s="747"/>
      <c r="AU5" s="747"/>
      <c r="AV5" s="747"/>
      <c r="AW5" s="747"/>
      <c r="AX5" s="747"/>
      <c r="AY5" s="747"/>
      <c r="AZ5" s="747"/>
      <c r="BA5" s="747"/>
      <c r="BB5" s="747"/>
      <c r="BC5" s="747"/>
      <c r="BD5" s="747"/>
      <c r="BE5" s="747"/>
      <c r="BF5" s="748"/>
      <c r="BG5" s="680">
        <v>7554665</v>
      </c>
      <c r="BH5" s="681"/>
      <c r="BI5" s="681"/>
      <c r="BJ5" s="681"/>
      <c r="BK5" s="681"/>
      <c r="BL5" s="681"/>
      <c r="BM5" s="681"/>
      <c r="BN5" s="682"/>
      <c r="BO5" s="713">
        <v>95.7</v>
      </c>
      <c r="BP5" s="713"/>
      <c r="BQ5" s="713"/>
      <c r="BR5" s="713"/>
      <c r="BS5" s="714">
        <v>162532</v>
      </c>
      <c r="BT5" s="714"/>
      <c r="BU5" s="714"/>
      <c r="BV5" s="714"/>
      <c r="BW5" s="714"/>
      <c r="BX5" s="714"/>
      <c r="BY5" s="714"/>
      <c r="BZ5" s="714"/>
      <c r="CA5" s="714"/>
      <c r="CB5" s="768"/>
      <c r="CD5" s="784" t="s">
        <v>219</v>
      </c>
      <c r="CE5" s="785"/>
      <c r="CF5" s="785"/>
      <c r="CG5" s="785"/>
      <c r="CH5" s="785"/>
      <c r="CI5" s="785"/>
      <c r="CJ5" s="785"/>
      <c r="CK5" s="785"/>
      <c r="CL5" s="785"/>
      <c r="CM5" s="785"/>
      <c r="CN5" s="785"/>
      <c r="CO5" s="785"/>
      <c r="CP5" s="785"/>
      <c r="CQ5" s="786"/>
      <c r="CR5" s="784" t="s">
        <v>225</v>
      </c>
      <c r="CS5" s="785"/>
      <c r="CT5" s="785"/>
      <c r="CU5" s="785"/>
      <c r="CV5" s="785"/>
      <c r="CW5" s="785"/>
      <c r="CX5" s="785"/>
      <c r="CY5" s="786"/>
      <c r="CZ5" s="784" t="s">
        <v>217</v>
      </c>
      <c r="DA5" s="785"/>
      <c r="DB5" s="785"/>
      <c r="DC5" s="786"/>
      <c r="DD5" s="784" t="s">
        <v>226</v>
      </c>
      <c r="DE5" s="785"/>
      <c r="DF5" s="785"/>
      <c r="DG5" s="785"/>
      <c r="DH5" s="785"/>
      <c r="DI5" s="785"/>
      <c r="DJ5" s="785"/>
      <c r="DK5" s="785"/>
      <c r="DL5" s="785"/>
      <c r="DM5" s="785"/>
      <c r="DN5" s="785"/>
      <c r="DO5" s="785"/>
      <c r="DP5" s="786"/>
      <c r="DQ5" s="784" t="s">
        <v>227</v>
      </c>
      <c r="DR5" s="785"/>
      <c r="DS5" s="785"/>
      <c r="DT5" s="785"/>
      <c r="DU5" s="785"/>
      <c r="DV5" s="785"/>
      <c r="DW5" s="785"/>
      <c r="DX5" s="785"/>
      <c r="DY5" s="785"/>
      <c r="DZ5" s="785"/>
      <c r="EA5" s="785"/>
      <c r="EB5" s="785"/>
      <c r="EC5" s="786"/>
    </row>
    <row r="6" spans="2:143" ht="11.25" customHeight="1" x14ac:dyDescent="0.15">
      <c r="B6" s="677" t="s">
        <v>228</v>
      </c>
      <c r="C6" s="678"/>
      <c r="D6" s="678"/>
      <c r="E6" s="678"/>
      <c r="F6" s="678"/>
      <c r="G6" s="678"/>
      <c r="H6" s="678"/>
      <c r="I6" s="678"/>
      <c r="J6" s="678"/>
      <c r="K6" s="678"/>
      <c r="L6" s="678"/>
      <c r="M6" s="678"/>
      <c r="N6" s="678"/>
      <c r="O6" s="678"/>
      <c r="P6" s="678"/>
      <c r="Q6" s="679"/>
      <c r="R6" s="680">
        <v>171632</v>
      </c>
      <c r="S6" s="681"/>
      <c r="T6" s="681"/>
      <c r="U6" s="681"/>
      <c r="V6" s="681"/>
      <c r="W6" s="681"/>
      <c r="X6" s="681"/>
      <c r="Y6" s="682"/>
      <c r="Z6" s="713">
        <v>0.5</v>
      </c>
      <c r="AA6" s="713"/>
      <c r="AB6" s="713"/>
      <c r="AC6" s="713"/>
      <c r="AD6" s="714">
        <v>171632</v>
      </c>
      <c r="AE6" s="714"/>
      <c r="AF6" s="714"/>
      <c r="AG6" s="714"/>
      <c r="AH6" s="714"/>
      <c r="AI6" s="714"/>
      <c r="AJ6" s="714"/>
      <c r="AK6" s="714"/>
      <c r="AL6" s="683">
        <v>1.2</v>
      </c>
      <c r="AM6" s="684"/>
      <c r="AN6" s="684"/>
      <c r="AO6" s="715"/>
      <c r="AP6" s="677" t="s">
        <v>229</v>
      </c>
      <c r="AQ6" s="678"/>
      <c r="AR6" s="678"/>
      <c r="AS6" s="678"/>
      <c r="AT6" s="678"/>
      <c r="AU6" s="678"/>
      <c r="AV6" s="678"/>
      <c r="AW6" s="678"/>
      <c r="AX6" s="678"/>
      <c r="AY6" s="678"/>
      <c r="AZ6" s="678"/>
      <c r="BA6" s="678"/>
      <c r="BB6" s="678"/>
      <c r="BC6" s="678"/>
      <c r="BD6" s="678"/>
      <c r="BE6" s="678"/>
      <c r="BF6" s="679"/>
      <c r="BG6" s="680">
        <v>7554665</v>
      </c>
      <c r="BH6" s="681"/>
      <c r="BI6" s="681"/>
      <c r="BJ6" s="681"/>
      <c r="BK6" s="681"/>
      <c r="BL6" s="681"/>
      <c r="BM6" s="681"/>
      <c r="BN6" s="682"/>
      <c r="BO6" s="713">
        <v>95.7</v>
      </c>
      <c r="BP6" s="713"/>
      <c r="BQ6" s="713"/>
      <c r="BR6" s="713"/>
      <c r="BS6" s="714">
        <v>162532</v>
      </c>
      <c r="BT6" s="714"/>
      <c r="BU6" s="714"/>
      <c r="BV6" s="714"/>
      <c r="BW6" s="714"/>
      <c r="BX6" s="714"/>
      <c r="BY6" s="714"/>
      <c r="BZ6" s="714"/>
      <c r="CA6" s="714"/>
      <c r="CB6" s="768"/>
      <c r="CD6" s="738" t="s">
        <v>230</v>
      </c>
      <c r="CE6" s="739"/>
      <c r="CF6" s="739"/>
      <c r="CG6" s="739"/>
      <c r="CH6" s="739"/>
      <c r="CI6" s="739"/>
      <c r="CJ6" s="739"/>
      <c r="CK6" s="739"/>
      <c r="CL6" s="739"/>
      <c r="CM6" s="739"/>
      <c r="CN6" s="739"/>
      <c r="CO6" s="739"/>
      <c r="CP6" s="739"/>
      <c r="CQ6" s="740"/>
      <c r="CR6" s="680">
        <v>252158</v>
      </c>
      <c r="CS6" s="681"/>
      <c r="CT6" s="681"/>
      <c r="CU6" s="681"/>
      <c r="CV6" s="681"/>
      <c r="CW6" s="681"/>
      <c r="CX6" s="681"/>
      <c r="CY6" s="682"/>
      <c r="CZ6" s="780">
        <v>0.8</v>
      </c>
      <c r="DA6" s="751"/>
      <c r="DB6" s="751"/>
      <c r="DC6" s="783"/>
      <c r="DD6" s="686" t="s">
        <v>231</v>
      </c>
      <c r="DE6" s="681"/>
      <c r="DF6" s="681"/>
      <c r="DG6" s="681"/>
      <c r="DH6" s="681"/>
      <c r="DI6" s="681"/>
      <c r="DJ6" s="681"/>
      <c r="DK6" s="681"/>
      <c r="DL6" s="681"/>
      <c r="DM6" s="681"/>
      <c r="DN6" s="681"/>
      <c r="DO6" s="681"/>
      <c r="DP6" s="682"/>
      <c r="DQ6" s="686">
        <v>252158</v>
      </c>
      <c r="DR6" s="681"/>
      <c r="DS6" s="681"/>
      <c r="DT6" s="681"/>
      <c r="DU6" s="681"/>
      <c r="DV6" s="681"/>
      <c r="DW6" s="681"/>
      <c r="DX6" s="681"/>
      <c r="DY6" s="681"/>
      <c r="DZ6" s="681"/>
      <c r="EA6" s="681"/>
      <c r="EB6" s="681"/>
      <c r="EC6" s="726"/>
    </row>
    <row r="7" spans="2:143" ht="11.25" customHeight="1" x14ac:dyDescent="0.15">
      <c r="B7" s="677" t="s">
        <v>232</v>
      </c>
      <c r="C7" s="678"/>
      <c r="D7" s="678"/>
      <c r="E7" s="678"/>
      <c r="F7" s="678"/>
      <c r="G7" s="678"/>
      <c r="H7" s="678"/>
      <c r="I7" s="678"/>
      <c r="J7" s="678"/>
      <c r="K7" s="678"/>
      <c r="L7" s="678"/>
      <c r="M7" s="678"/>
      <c r="N7" s="678"/>
      <c r="O7" s="678"/>
      <c r="P7" s="678"/>
      <c r="Q7" s="679"/>
      <c r="R7" s="680">
        <v>7414</v>
      </c>
      <c r="S7" s="681"/>
      <c r="T7" s="681"/>
      <c r="U7" s="681"/>
      <c r="V7" s="681"/>
      <c r="W7" s="681"/>
      <c r="X7" s="681"/>
      <c r="Y7" s="682"/>
      <c r="Z7" s="713">
        <v>0</v>
      </c>
      <c r="AA7" s="713"/>
      <c r="AB7" s="713"/>
      <c r="AC7" s="713"/>
      <c r="AD7" s="714">
        <v>7414</v>
      </c>
      <c r="AE7" s="714"/>
      <c r="AF7" s="714"/>
      <c r="AG7" s="714"/>
      <c r="AH7" s="714"/>
      <c r="AI7" s="714"/>
      <c r="AJ7" s="714"/>
      <c r="AK7" s="714"/>
      <c r="AL7" s="683">
        <v>0.1</v>
      </c>
      <c r="AM7" s="684"/>
      <c r="AN7" s="684"/>
      <c r="AO7" s="715"/>
      <c r="AP7" s="677" t="s">
        <v>233</v>
      </c>
      <c r="AQ7" s="678"/>
      <c r="AR7" s="678"/>
      <c r="AS7" s="678"/>
      <c r="AT7" s="678"/>
      <c r="AU7" s="678"/>
      <c r="AV7" s="678"/>
      <c r="AW7" s="678"/>
      <c r="AX7" s="678"/>
      <c r="AY7" s="678"/>
      <c r="AZ7" s="678"/>
      <c r="BA7" s="678"/>
      <c r="BB7" s="678"/>
      <c r="BC7" s="678"/>
      <c r="BD7" s="678"/>
      <c r="BE7" s="678"/>
      <c r="BF7" s="679"/>
      <c r="BG7" s="680">
        <v>3437215</v>
      </c>
      <c r="BH7" s="681"/>
      <c r="BI7" s="681"/>
      <c r="BJ7" s="681"/>
      <c r="BK7" s="681"/>
      <c r="BL7" s="681"/>
      <c r="BM7" s="681"/>
      <c r="BN7" s="682"/>
      <c r="BO7" s="713">
        <v>43.6</v>
      </c>
      <c r="BP7" s="713"/>
      <c r="BQ7" s="713"/>
      <c r="BR7" s="713"/>
      <c r="BS7" s="714">
        <v>162532</v>
      </c>
      <c r="BT7" s="714"/>
      <c r="BU7" s="714"/>
      <c r="BV7" s="714"/>
      <c r="BW7" s="714"/>
      <c r="BX7" s="714"/>
      <c r="BY7" s="714"/>
      <c r="BZ7" s="714"/>
      <c r="CA7" s="714"/>
      <c r="CB7" s="768"/>
      <c r="CD7" s="727" t="s">
        <v>234</v>
      </c>
      <c r="CE7" s="724"/>
      <c r="CF7" s="724"/>
      <c r="CG7" s="724"/>
      <c r="CH7" s="724"/>
      <c r="CI7" s="724"/>
      <c r="CJ7" s="724"/>
      <c r="CK7" s="724"/>
      <c r="CL7" s="724"/>
      <c r="CM7" s="724"/>
      <c r="CN7" s="724"/>
      <c r="CO7" s="724"/>
      <c r="CP7" s="724"/>
      <c r="CQ7" s="725"/>
      <c r="CR7" s="680">
        <v>8940670</v>
      </c>
      <c r="CS7" s="681"/>
      <c r="CT7" s="681"/>
      <c r="CU7" s="681"/>
      <c r="CV7" s="681"/>
      <c r="CW7" s="681"/>
      <c r="CX7" s="681"/>
      <c r="CY7" s="682"/>
      <c r="CZ7" s="713">
        <v>28.6</v>
      </c>
      <c r="DA7" s="713"/>
      <c r="DB7" s="713"/>
      <c r="DC7" s="713"/>
      <c r="DD7" s="686">
        <v>50665</v>
      </c>
      <c r="DE7" s="681"/>
      <c r="DF7" s="681"/>
      <c r="DG7" s="681"/>
      <c r="DH7" s="681"/>
      <c r="DI7" s="681"/>
      <c r="DJ7" s="681"/>
      <c r="DK7" s="681"/>
      <c r="DL7" s="681"/>
      <c r="DM7" s="681"/>
      <c r="DN7" s="681"/>
      <c r="DO7" s="681"/>
      <c r="DP7" s="682"/>
      <c r="DQ7" s="686">
        <v>2745070</v>
      </c>
      <c r="DR7" s="681"/>
      <c r="DS7" s="681"/>
      <c r="DT7" s="681"/>
      <c r="DU7" s="681"/>
      <c r="DV7" s="681"/>
      <c r="DW7" s="681"/>
      <c r="DX7" s="681"/>
      <c r="DY7" s="681"/>
      <c r="DZ7" s="681"/>
      <c r="EA7" s="681"/>
      <c r="EB7" s="681"/>
      <c r="EC7" s="726"/>
    </row>
    <row r="8" spans="2:143" ht="11.25" customHeight="1" x14ac:dyDescent="0.15">
      <c r="B8" s="677" t="s">
        <v>235</v>
      </c>
      <c r="C8" s="678"/>
      <c r="D8" s="678"/>
      <c r="E8" s="678"/>
      <c r="F8" s="678"/>
      <c r="G8" s="678"/>
      <c r="H8" s="678"/>
      <c r="I8" s="678"/>
      <c r="J8" s="678"/>
      <c r="K8" s="678"/>
      <c r="L8" s="678"/>
      <c r="M8" s="678"/>
      <c r="N8" s="678"/>
      <c r="O8" s="678"/>
      <c r="P8" s="678"/>
      <c r="Q8" s="679"/>
      <c r="R8" s="680">
        <v>37051</v>
      </c>
      <c r="S8" s="681"/>
      <c r="T8" s="681"/>
      <c r="U8" s="681"/>
      <c r="V8" s="681"/>
      <c r="W8" s="681"/>
      <c r="X8" s="681"/>
      <c r="Y8" s="682"/>
      <c r="Z8" s="713">
        <v>0.1</v>
      </c>
      <c r="AA8" s="713"/>
      <c r="AB8" s="713"/>
      <c r="AC8" s="713"/>
      <c r="AD8" s="714">
        <v>37051</v>
      </c>
      <c r="AE8" s="714"/>
      <c r="AF8" s="714"/>
      <c r="AG8" s="714"/>
      <c r="AH8" s="714"/>
      <c r="AI8" s="714"/>
      <c r="AJ8" s="714"/>
      <c r="AK8" s="714"/>
      <c r="AL8" s="683">
        <v>0.3</v>
      </c>
      <c r="AM8" s="684"/>
      <c r="AN8" s="684"/>
      <c r="AO8" s="715"/>
      <c r="AP8" s="677" t="s">
        <v>236</v>
      </c>
      <c r="AQ8" s="678"/>
      <c r="AR8" s="678"/>
      <c r="AS8" s="678"/>
      <c r="AT8" s="678"/>
      <c r="AU8" s="678"/>
      <c r="AV8" s="678"/>
      <c r="AW8" s="678"/>
      <c r="AX8" s="678"/>
      <c r="AY8" s="678"/>
      <c r="AZ8" s="678"/>
      <c r="BA8" s="678"/>
      <c r="BB8" s="678"/>
      <c r="BC8" s="678"/>
      <c r="BD8" s="678"/>
      <c r="BE8" s="678"/>
      <c r="BF8" s="679"/>
      <c r="BG8" s="680">
        <v>102439</v>
      </c>
      <c r="BH8" s="681"/>
      <c r="BI8" s="681"/>
      <c r="BJ8" s="681"/>
      <c r="BK8" s="681"/>
      <c r="BL8" s="681"/>
      <c r="BM8" s="681"/>
      <c r="BN8" s="682"/>
      <c r="BO8" s="713">
        <v>1.3</v>
      </c>
      <c r="BP8" s="713"/>
      <c r="BQ8" s="713"/>
      <c r="BR8" s="713"/>
      <c r="BS8" s="686" t="s">
        <v>127</v>
      </c>
      <c r="BT8" s="681"/>
      <c r="BU8" s="681"/>
      <c r="BV8" s="681"/>
      <c r="BW8" s="681"/>
      <c r="BX8" s="681"/>
      <c r="BY8" s="681"/>
      <c r="BZ8" s="681"/>
      <c r="CA8" s="681"/>
      <c r="CB8" s="726"/>
      <c r="CD8" s="727" t="s">
        <v>237</v>
      </c>
      <c r="CE8" s="724"/>
      <c r="CF8" s="724"/>
      <c r="CG8" s="724"/>
      <c r="CH8" s="724"/>
      <c r="CI8" s="724"/>
      <c r="CJ8" s="724"/>
      <c r="CK8" s="724"/>
      <c r="CL8" s="724"/>
      <c r="CM8" s="724"/>
      <c r="CN8" s="724"/>
      <c r="CO8" s="724"/>
      <c r="CP8" s="724"/>
      <c r="CQ8" s="725"/>
      <c r="CR8" s="680">
        <v>8857661</v>
      </c>
      <c r="CS8" s="681"/>
      <c r="CT8" s="681"/>
      <c r="CU8" s="681"/>
      <c r="CV8" s="681"/>
      <c r="CW8" s="681"/>
      <c r="CX8" s="681"/>
      <c r="CY8" s="682"/>
      <c r="CZ8" s="713">
        <v>28.3</v>
      </c>
      <c r="DA8" s="713"/>
      <c r="DB8" s="713"/>
      <c r="DC8" s="713"/>
      <c r="DD8" s="686">
        <v>12775</v>
      </c>
      <c r="DE8" s="681"/>
      <c r="DF8" s="681"/>
      <c r="DG8" s="681"/>
      <c r="DH8" s="681"/>
      <c r="DI8" s="681"/>
      <c r="DJ8" s="681"/>
      <c r="DK8" s="681"/>
      <c r="DL8" s="681"/>
      <c r="DM8" s="681"/>
      <c r="DN8" s="681"/>
      <c r="DO8" s="681"/>
      <c r="DP8" s="682"/>
      <c r="DQ8" s="686">
        <v>4745665</v>
      </c>
      <c r="DR8" s="681"/>
      <c r="DS8" s="681"/>
      <c r="DT8" s="681"/>
      <c r="DU8" s="681"/>
      <c r="DV8" s="681"/>
      <c r="DW8" s="681"/>
      <c r="DX8" s="681"/>
      <c r="DY8" s="681"/>
      <c r="DZ8" s="681"/>
      <c r="EA8" s="681"/>
      <c r="EB8" s="681"/>
      <c r="EC8" s="726"/>
    </row>
    <row r="9" spans="2:143" ht="11.25" customHeight="1" x14ac:dyDescent="0.15">
      <c r="B9" s="677" t="s">
        <v>238</v>
      </c>
      <c r="C9" s="678"/>
      <c r="D9" s="678"/>
      <c r="E9" s="678"/>
      <c r="F9" s="678"/>
      <c r="G9" s="678"/>
      <c r="H9" s="678"/>
      <c r="I9" s="678"/>
      <c r="J9" s="678"/>
      <c r="K9" s="678"/>
      <c r="L9" s="678"/>
      <c r="M9" s="678"/>
      <c r="N9" s="678"/>
      <c r="O9" s="678"/>
      <c r="P9" s="678"/>
      <c r="Q9" s="679"/>
      <c r="R9" s="680">
        <v>32240</v>
      </c>
      <c r="S9" s="681"/>
      <c r="T9" s="681"/>
      <c r="U9" s="681"/>
      <c r="V9" s="681"/>
      <c r="W9" s="681"/>
      <c r="X9" s="681"/>
      <c r="Y9" s="682"/>
      <c r="Z9" s="713">
        <v>0.1</v>
      </c>
      <c r="AA9" s="713"/>
      <c r="AB9" s="713"/>
      <c r="AC9" s="713"/>
      <c r="AD9" s="714">
        <v>32240</v>
      </c>
      <c r="AE9" s="714"/>
      <c r="AF9" s="714"/>
      <c r="AG9" s="714"/>
      <c r="AH9" s="714"/>
      <c r="AI9" s="714"/>
      <c r="AJ9" s="714"/>
      <c r="AK9" s="714"/>
      <c r="AL9" s="683">
        <v>0.2</v>
      </c>
      <c r="AM9" s="684"/>
      <c r="AN9" s="684"/>
      <c r="AO9" s="715"/>
      <c r="AP9" s="677" t="s">
        <v>239</v>
      </c>
      <c r="AQ9" s="678"/>
      <c r="AR9" s="678"/>
      <c r="AS9" s="678"/>
      <c r="AT9" s="678"/>
      <c r="AU9" s="678"/>
      <c r="AV9" s="678"/>
      <c r="AW9" s="678"/>
      <c r="AX9" s="678"/>
      <c r="AY9" s="678"/>
      <c r="AZ9" s="678"/>
      <c r="BA9" s="678"/>
      <c r="BB9" s="678"/>
      <c r="BC9" s="678"/>
      <c r="BD9" s="678"/>
      <c r="BE9" s="678"/>
      <c r="BF9" s="679"/>
      <c r="BG9" s="680">
        <v>2503651</v>
      </c>
      <c r="BH9" s="681"/>
      <c r="BI9" s="681"/>
      <c r="BJ9" s="681"/>
      <c r="BK9" s="681"/>
      <c r="BL9" s="681"/>
      <c r="BM9" s="681"/>
      <c r="BN9" s="682"/>
      <c r="BO9" s="713">
        <v>31.7</v>
      </c>
      <c r="BP9" s="713"/>
      <c r="BQ9" s="713"/>
      <c r="BR9" s="713"/>
      <c r="BS9" s="686" t="s">
        <v>231</v>
      </c>
      <c r="BT9" s="681"/>
      <c r="BU9" s="681"/>
      <c r="BV9" s="681"/>
      <c r="BW9" s="681"/>
      <c r="BX9" s="681"/>
      <c r="BY9" s="681"/>
      <c r="BZ9" s="681"/>
      <c r="CA9" s="681"/>
      <c r="CB9" s="726"/>
      <c r="CD9" s="727" t="s">
        <v>240</v>
      </c>
      <c r="CE9" s="724"/>
      <c r="CF9" s="724"/>
      <c r="CG9" s="724"/>
      <c r="CH9" s="724"/>
      <c r="CI9" s="724"/>
      <c r="CJ9" s="724"/>
      <c r="CK9" s="724"/>
      <c r="CL9" s="724"/>
      <c r="CM9" s="724"/>
      <c r="CN9" s="724"/>
      <c r="CO9" s="724"/>
      <c r="CP9" s="724"/>
      <c r="CQ9" s="725"/>
      <c r="CR9" s="680">
        <v>2745531</v>
      </c>
      <c r="CS9" s="681"/>
      <c r="CT9" s="681"/>
      <c r="CU9" s="681"/>
      <c r="CV9" s="681"/>
      <c r="CW9" s="681"/>
      <c r="CX9" s="681"/>
      <c r="CY9" s="682"/>
      <c r="CZ9" s="713">
        <v>8.8000000000000007</v>
      </c>
      <c r="DA9" s="713"/>
      <c r="DB9" s="713"/>
      <c r="DC9" s="713"/>
      <c r="DD9" s="686">
        <v>341568</v>
      </c>
      <c r="DE9" s="681"/>
      <c r="DF9" s="681"/>
      <c r="DG9" s="681"/>
      <c r="DH9" s="681"/>
      <c r="DI9" s="681"/>
      <c r="DJ9" s="681"/>
      <c r="DK9" s="681"/>
      <c r="DL9" s="681"/>
      <c r="DM9" s="681"/>
      <c r="DN9" s="681"/>
      <c r="DO9" s="681"/>
      <c r="DP9" s="682"/>
      <c r="DQ9" s="686">
        <v>1771253</v>
      </c>
      <c r="DR9" s="681"/>
      <c r="DS9" s="681"/>
      <c r="DT9" s="681"/>
      <c r="DU9" s="681"/>
      <c r="DV9" s="681"/>
      <c r="DW9" s="681"/>
      <c r="DX9" s="681"/>
      <c r="DY9" s="681"/>
      <c r="DZ9" s="681"/>
      <c r="EA9" s="681"/>
      <c r="EB9" s="681"/>
      <c r="EC9" s="726"/>
    </row>
    <row r="10" spans="2:143" ht="11.25" customHeight="1" x14ac:dyDescent="0.15">
      <c r="B10" s="677" t="s">
        <v>241</v>
      </c>
      <c r="C10" s="678"/>
      <c r="D10" s="678"/>
      <c r="E10" s="678"/>
      <c r="F10" s="678"/>
      <c r="G10" s="678"/>
      <c r="H10" s="678"/>
      <c r="I10" s="678"/>
      <c r="J10" s="678"/>
      <c r="K10" s="678"/>
      <c r="L10" s="678"/>
      <c r="M10" s="678"/>
      <c r="N10" s="678"/>
      <c r="O10" s="678"/>
      <c r="P10" s="678"/>
      <c r="Q10" s="679"/>
      <c r="R10" s="680" t="s">
        <v>127</v>
      </c>
      <c r="S10" s="681"/>
      <c r="T10" s="681"/>
      <c r="U10" s="681"/>
      <c r="V10" s="681"/>
      <c r="W10" s="681"/>
      <c r="X10" s="681"/>
      <c r="Y10" s="682"/>
      <c r="Z10" s="713" t="s">
        <v>127</v>
      </c>
      <c r="AA10" s="713"/>
      <c r="AB10" s="713"/>
      <c r="AC10" s="713"/>
      <c r="AD10" s="714" t="s">
        <v>231</v>
      </c>
      <c r="AE10" s="714"/>
      <c r="AF10" s="714"/>
      <c r="AG10" s="714"/>
      <c r="AH10" s="714"/>
      <c r="AI10" s="714"/>
      <c r="AJ10" s="714"/>
      <c r="AK10" s="714"/>
      <c r="AL10" s="683" t="s">
        <v>231</v>
      </c>
      <c r="AM10" s="684"/>
      <c r="AN10" s="684"/>
      <c r="AO10" s="715"/>
      <c r="AP10" s="677" t="s">
        <v>242</v>
      </c>
      <c r="AQ10" s="678"/>
      <c r="AR10" s="678"/>
      <c r="AS10" s="678"/>
      <c r="AT10" s="678"/>
      <c r="AU10" s="678"/>
      <c r="AV10" s="678"/>
      <c r="AW10" s="678"/>
      <c r="AX10" s="678"/>
      <c r="AY10" s="678"/>
      <c r="AZ10" s="678"/>
      <c r="BA10" s="678"/>
      <c r="BB10" s="678"/>
      <c r="BC10" s="678"/>
      <c r="BD10" s="678"/>
      <c r="BE10" s="678"/>
      <c r="BF10" s="679"/>
      <c r="BG10" s="680">
        <v>127459</v>
      </c>
      <c r="BH10" s="681"/>
      <c r="BI10" s="681"/>
      <c r="BJ10" s="681"/>
      <c r="BK10" s="681"/>
      <c r="BL10" s="681"/>
      <c r="BM10" s="681"/>
      <c r="BN10" s="682"/>
      <c r="BO10" s="713">
        <v>1.6</v>
      </c>
      <c r="BP10" s="713"/>
      <c r="BQ10" s="713"/>
      <c r="BR10" s="713"/>
      <c r="BS10" s="686" t="s">
        <v>127</v>
      </c>
      <c r="BT10" s="681"/>
      <c r="BU10" s="681"/>
      <c r="BV10" s="681"/>
      <c r="BW10" s="681"/>
      <c r="BX10" s="681"/>
      <c r="BY10" s="681"/>
      <c r="BZ10" s="681"/>
      <c r="CA10" s="681"/>
      <c r="CB10" s="726"/>
      <c r="CD10" s="727" t="s">
        <v>243</v>
      </c>
      <c r="CE10" s="724"/>
      <c r="CF10" s="724"/>
      <c r="CG10" s="724"/>
      <c r="CH10" s="724"/>
      <c r="CI10" s="724"/>
      <c r="CJ10" s="724"/>
      <c r="CK10" s="724"/>
      <c r="CL10" s="724"/>
      <c r="CM10" s="724"/>
      <c r="CN10" s="724"/>
      <c r="CO10" s="724"/>
      <c r="CP10" s="724"/>
      <c r="CQ10" s="725"/>
      <c r="CR10" s="680">
        <v>105506</v>
      </c>
      <c r="CS10" s="681"/>
      <c r="CT10" s="681"/>
      <c r="CU10" s="681"/>
      <c r="CV10" s="681"/>
      <c r="CW10" s="681"/>
      <c r="CX10" s="681"/>
      <c r="CY10" s="682"/>
      <c r="CZ10" s="713">
        <v>0.3</v>
      </c>
      <c r="DA10" s="713"/>
      <c r="DB10" s="713"/>
      <c r="DC10" s="713"/>
      <c r="DD10" s="686" t="s">
        <v>231</v>
      </c>
      <c r="DE10" s="681"/>
      <c r="DF10" s="681"/>
      <c r="DG10" s="681"/>
      <c r="DH10" s="681"/>
      <c r="DI10" s="681"/>
      <c r="DJ10" s="681"/>
      <c r="DK10" s="681"/>
      <c r="DL10" s="681"/>
      <c r="DM10" s="681"/>
      <c r="DN10" s="681"/>
      <c r="DO10" s="681"/>
      <c r="DP10" s="682"/>
      <c r="DQ10" s="686">
        <v>22127</v>
      </c>
      <c r="DR10" s="681"/>
      <c r="DS10" s="681"/>
      <c r="DT10" s="681"/>
      <c r="DU10" s="681"/>
      <c r="DV10" s="681"/>
      <c r="DW10" s="681"/>
      <c r="DX10" s="681"/>
      <c r="DY10" s="681"/>
      <c r="DZ10" s="681"/>
      <c r="EA10" s="681"/>
      <c r="EB10" s="681"/>
      <c r="EC10" s="726"/>
    </row>
    <row r="11" spans="2:143" ht="11.25" customHeight="1" x14ac:dyDescent="0.15">
      <c r="B11" s="677" t="s">
        <v>244</v>
      </c>
      <c r="C11" s="678"/>
      <c r="D11" s="678"/>
      <c r="E11" s="678"/>
      <c r="F11" s="678"/>
      <c r="G11" s="678"/>
      <c r="H11" s="678"/>
      <c r="I11" s="678"/>
      <c r="J11" s="678"/>
      <c r="K11" s="678"/>
      <c r="L11" s="678"/>
      <c r="M11" s="678"/>
      <c r="N11" s="678"/>
      <c r="O11" s="678"/>
      <c r="P11" s="678"/>
      <c r="Q11" s="679"/>
      <c r="R11" s="680">
        <v>1280796</v>
      </c>
      <c r="S11" s="681"/>
      <c r="T11" s="681"/>
      <c r="U11" s="681"/>
      <c r="V11" s="681"/>
      <c r="W11" s="681"/>
      <c r="X11" s="681"/>
      <c r="Y11" s="682"/>
      <c r="Z11" s="683">
        <v>3.9</v>
      </c>
      <c r="AA11" s="684"/>
      <c r="AB11" s="684"/>
      <c r="AC11" s="685"/>
      <c r="AD11" s="686">
        <v>1280796</v>
      </c>
      <c r="AE11" s="681"/>
      <c r="AF11" s="681"/>
      <c r="AG11" s="681"/>
      <c r="AH11" s="681"/>
      <c r="AI11" s="681"/>
      <c r="AJ11" s="681"/>
      <c r="AK11" s="682"/>
      <c r="AL11" s="683">
        <v>8.8000000000000007</v>
      </c>
      <c r="AM11" s="684"/>
      <c r="AN11" s="684"/>
      <c r="AO11" s="715"/>
      <c r="AP11" s="677" t="s">
        <v>245</v>
      </c>
      <c r="AQ11" s="678"/>
      <c r="AR11" s="678"/>
      <c r="AS11" s="678"/>
      <c r="AT11" s="678"/>
      <c r="AU11" s="678"/>
      <c r="AV11" s="678"/>
      <c r="AW11" s="678"/>
      <c r="AX11" s="678"/>
      <c r="AY11" s="678"/>
      <c r="AZ11" s="678"/>
      <c r="BA11" s="678"/>
      <c r="BB11" s="678"/>
      <c r="BC11" s="678"/>
      <c r="BD11" s="678"/>
      <c r="BE11" s="678"/>
      <c r="BF11" s="679"/>
      <c r="BG11" s="680">
        <v>703666</v>
      </c>
      <c r="BH11" s="681"/>
      <c r="BI11" s="681"/>
      <c r="BJ11" s="681"/>
      <c r="BK11" s="681"/>
      <c r="BL11" s="681"/>
      <c r="BM11" s="681"/>
      <c r="BN11" s="682"/>
      <c r="BO11" s="713">
        <v>8.9</v>
      </c>
      <c r="BP11" s="713"/>
      <c r="BQ11" s="713"/>
      <c r="BR11" s="713"/>
      <c r="BS11" s="686">
        <v>162532</v>
      </c>
      <c r="BT11" s="681"/>
      <c r="BU11" s="681"/>
      <c r="BV11" s="681"/>
      <c r="BW11" s="681"/>
      <c r="BX11" s="681"/>
      <c r="BY11" s="681"/>
      <c r="BZ11" s="681"/>
      <c r="CA11" s="681"/>
      <c r="CB11" s="726"/>
      <c r="CD11" s="727" t="s">
        <v>246</v>
      </c>
      <c r="CE11" s="724"/>
      <c r="CF11" s="724"/>
      <c r="CG11" s="724"/>
      <c r="CH11" s="724"/>
      <c r="CI11" s="724"/>
      <c r="CJ11" s="724"/>
      <c r="CK11" s="724"/>
      <c r="CL11" s="724"/>
      <c r="CM11" s="724"/>
      <c r="CN11" s="724"/>
      <c r="CO11" s="724"/>
      <c r="CP11" s="724"/>
      <c r="CQ11" s="725"/>
      <c r="CR11" s="680">
        <v>601442</v>
      </c>
      <c r="CS11" s="681"/>
      <c r="CT11" s="681"/>
      <c r="CU11" s="681"/>
      <c r="CV11" s="681"/>
      <c r="CW11" s="681"/>
      <c r="CX11" s="681"/>
      <c r="CY11" s="682"/>
      <c r="CZ11" s="713">
        <v>1.9</v>
      </c>
      <c r="DA11" s="713"/>
      <c r="DB11" s="713"/>
      <c r="DC11" s="713"/>
      <c r="DD11" s="686">
        <v>231115</v>
      </c>
      <c r="DE11" s="681"/>
      <c r="DF11" s="681"/>
      <c r="DG11" s="681"/>
      <c r="DH11" s="681"/>
      <c r="DI11" s="681"/>
      <c r="DJ11" s="681"/>
      <c r="DK11" s="681"/>
      <c r="DL11" s="681"/>
      <c r="DM11" s="681"/>
      <c r="DN11" s="681"/>
      <c r="DO11" s="681"/>
      <c r="DP11" s="682"/>
      <c r="DQ11" s="686">
        <v>440328</v>
      </c>
      <c r="DR11" s="681"/>
      <c r="DS11" s="681"/>
      <c r="DT11" s="681"/>
      <c r="DU11" s="681"/>
      <c r="DV11" s="681"/>
      <c r="DW11" s="681"/>
      <c r="DX11" s="681"/>
      <c r="DY11" s="681"/>
      <c r="DZ11" s="681"/>
      <c r="EA11" s="681"/>
      <c r="EB11" s="681"/>
      <c r="EC11" s="726"/>
    </row>
    <row r="12" spans="2:143" ht="11.25" customHeight="1" x14ac:dyDescent="0.15">
      <c r="B12" s="677" t="s">
        <v>247</v>
      </c>
      <c r="C12" s="678"/>
      <c r="D12" s="678"/>
      <c r="E12" s="678"/>
      <c r="F12" s="678"/>
      <c r="G12" s="678"/>
      <c r="H12" s="678"/>
      <c r="I12" s="678"/>
      <c r="J12" s="678"/>
      <c r="K12" s="678"/>
      <c r="L12" s="678"/>
      <c r="M12" s="678"/>
      <c r="N12" s="678"/>
      <c r="O12" s="678"/>
      <c r="P12" s="678"/>
      <c r="Q12" s="679"/>
      <c r="R12" s="680">
        <v>35545</v>
      </c>
      <c r="S12" s="681"/>
      <c r="T12" s="681"/>
      <c r="U12" s="681"/>
      <c r="V12" s="681"/>
      <c r="W12" s="681"/>
      <c r="X12" s="681"/>
      <c r="Y12" s="682"/>
      <c r="Z12" s="713">
        <v>0.1</v>
      </c>
      <c r="AA12" s="713"/>
      <c r="AB12" s="713"/>
      <c r="AC12" s="713"/>
      <c r="AD12" s="714">
        <v>35545</v>
      </c>
      <c r="AE12" s="714"/>
      <c r="AF12" s="714"/>
      <c r="AG12" s="714"/>
      <c r="AH12" s="714"/>
      <c r="AI12" s="714"/>
      <c r="AJ12" s="714"/>
      <c r="AK12" s="714"/>
      <c r="AL12" s="683">
        <v>0.2</v>
      </c>
      <c r="AM12" s="684"/>
      <c r="AN12" s="684"/>
      <c r="AO12" s="715"/>
      <c r="AP12" s="677" t="s">
        <v>248</v>
      </c>
      <c r="AQ12" s="678"/>
      <c r="AR12" s="678"/>
      <c r="AS12" s="678"/>
      <c r="AT12" s="678"/>
      <c r="AU12" s="678"/>
      <c r="AV12" s="678"/>
      <c r="AW12" s="678"/>
      <c r="AX12" s="678"/>
      <c r="AY12" s="678"/>
      <c r="AZ12" s="678"/>
      <c r="BA12" s="678"/>
      <c r="BB12" s="678"/>
      <c r="BC12" s="678"/>
      <c r="BD12" s="678"/>
      <c r="BE12" s="678"/>
      <c r="BF12" s="679"/>
      <c r="BG12" s="680">
        <v>3574246</v>
      </c>
      <c r="BH12" s="681"/>
      <c r="BI12" s="681"/>
      <c r="BJ12" s="681"/>
      <c r="BK12" s="681"/>
      <c r="BL12" s="681"/>
      <c r="BM12" s="681"/>
      <c r="BN12" s="682"/>
      <c r="BO12" s="713">
        <v>45.3</v>
      </c>
      <c r="BP12" s="713"/>
      <c r="BQ12" s="713"/>
      <c r="BR12" s="713"/>
      <c r="BS12" s="686" t="s">
        <v>127</v>
      </c>
      <c r="BT12" s="681"/>
      <c r="BU12" s="681"/>
      <c r="BV12" s="681"/>
      <c r="BW12" s="681"/>
      <c r="BX12" s="681"/>
      <c r="BY12" s="681"/>
      <c r="BZ12" s="681"/>
      <c r="CA12" s="681"/>
      <c r="CB12" s="726"/>
      <c r="CD12" s="727" t="s">
        <v>249</v>
      </c>
      <c r="CE12" s="724"/>
      <c r="CF12" s="724"/>
      <c r="CG12" s="724"/>
      <c r="CH12" s="724"/>
      <c r="CI12" s="724"/>
      <c r="CJ12" s="724"/>
      <c r="CK12" s="724"/>
      <c r="CL12" s="724"/>
      <c r="CM12" s="724"/>
      <c r="CN12" s="724"/>
      <c r="CO12" s="724"/>
      <c r="CP12" s="724"/>
      <c r="CQ12" s="725"/>
      <c r="CR12" s="680">
        <v>784418</v>
      </c>
      <c r="CS12" s="681"/>
      <c r="CT12" s="681"/>
      <c r="CU12" s="681"/>
      <c r="CV12" s="681"/>
      <c r="CW12" s="681"/>
      <c r="CX12" s="681"/>
      <c r="CY12" s="682"/>
      <c r="CZ12" s="713">
        <v>2.5</v>
      </c>
      <c r="DA12" s="713"/>
      <c r="DB12" s="713"/>
      <c r="DC12" s="713"/>
      <c r="DD12" s="686">
        <v>17063</v>
      </c>
      <c r="DE12" s="681"/>
      <c r="DF12" s="681"/>
      <c r="DG12" s="681"/>
      <c r="DH12" s="681"/>
      <c r="DI12" s="681"/>
      <c r="DJ12" s="681"/>
      <c r="DK12" s="681"/>
      <c r="DL12" s="681"/>
      <c r="DM12" s="681"/>
      <c r="DN12" s="681"/>
      <c r="DO12" s="681"/>
      <c r="DP12" s="682"/>
      <c r="DQ12" s="686">
        <v>684066</v>
      </c>
      <c r="DR12" s="681"/>
      <c r="DS12" s="681"/>
      <c r="DT12" s="681"/>
      <c r="DU12" s="681"/>
      <c r="DV12" s="681"/>
      <c r="DW12" s="681"/>
      <c r="DX12" s="681"/>
      <c r="DY12" s="681"/>
      <c r="DZ12" s="681"/>
      <c r="EA12" s="681"/>
      <c r="EB12" s="681"/>
      <c r="EC12" s="726"/>
    </row>
    <row r="13" spans="2:143" ht="11.25" customHeight="1" x14ac:dyDescent="0.15">
      <c r="B13" s="677" t="s">
        <v>250</v>
      </c>
      <c r="C13" s="678"/>
      <c r="D13" s="678"/>
      <c r="E13" s="678"/>
      <c r="F13" s="678"/>
      <c r="G13" s="678"/>
      <c r="H13" s="678"/>
      <c r="I13" s="678"/>
      <c r="J13" s="678"/>
      <c r="K13" s="678"/>
      <c r="L13" s="678"/>
      <c r="M13" s="678"/>
      <c r="N13" s="678"/>
      <c r="O13" s="678"/>
      <c r="P13" s="678"/>
      <c r="Q13" s="679"/>
      <c r="R13" s="680" t="s">
        <v>231</v>
      </c>
      <c r="S13" s="681"/>
      <c r="T13" s="681"/>
      <c r="U13" s="681"/>
      <c r="V13" s="681"/>
      <c r="W13" s="681"/>
      <c r="X13" s="681"/>
      <c r="Y13" s="682"/>
      <c r="Z13" s="713" t="s">
        <v>127</v>
      </c>
      <c r="AA13" s="713"/>
      <c r="AB13" s="713"/>
      <c r="AC13" s="713"/>
      <c r="AD13" s="714" t="s">
        <v>231</v>
      </c>
      <c r="AE13" s="714"/>
      <c r="AF13" s="714"/>
      <c r="AG13" s="714"/>
      <c r="AH13" s="714"/>
      <c r="AI13" s="714"/>
      <c r="AJ13" s="714"/>
      <c r="AK13" s="714"/>
      <c r="AL13" s="683" t="s">
        <v>231</v>
      </c>
      <c r="AM13" s="684"/>
      <c r="AN13" s="684"/>
      <c r="AO13" s="715"/>
      <c r="AP13" s="677" t="s">
        <v>251</v>
      </c>
      <c r="AQ13" s="678"/>
      <c r="AR13" s="678"/>
      <c r="AS13" s="678"/>
      <c r="AT13" s="678"/>
      <c r="AU13" s="678"/>
      <c r="AV13" s="678"/>
      <c r="AW13" s="678"/>
      <c r="AX13" s="678"/>
      <c r="AY13" s="678"/>
      <c r="AZ13" s="678"/>
      <c r="BA13" s="678"/>
      <c r="BB13" s="678"/>
      <c r="BC13" s="678"/>
      <c r="BD13" s="678"/>
      <c r="BE13" s="678"/>
      <c r="BF13" s="679"/>
      <c r="BG13" s="680">
        <v>3564227</v>
      </c>
      <c r="BH13" s="681"/>
      <c r="BI13" s="681"/>
      <c r="BJ13" s="681"/>
      <c r="BK13" s="681"/>
      <c r="BL13" s="681"/>
      <c r="BM13" s="681"/>
      <c r="BN13" s="682"/>
      <c r="BO13" s="713">
        <v>45.2</v>
      </c>
      <c r="BP13" s="713"/>
      <c r="BQ13" s="713"/>
      <c r="BR13" s="713"/>
      <c r="BS13" s="686" t="s">
        <v>127</v>
      </c>
      <c r="BT13" s="681"/>
      <c r="BU13" s="681"/>
      <c r="BV13" s="681"/>
      <c r="BW13" s="681"/>
      <c r="BX13" s="681"/>
      <c r="BY13" s="681"/>
      <c r="BZ13" s="681"/>
      <c r="CA13" s="681"/>
      <c r="CB13" s="726"/>
      <c r="CD13" s="727" t="s">
        <v>252</v>
      </c>
      <c r="CE13" s="724"/>
      <c r="CF13" s="724"/>
      <c r="CG13" s="724"/>
      <c r="CH13" s="724"/>
      <c r="CI13" s="724"/>
      <c r="CJ13" s="724"/>
      <c r="CK13" s="724"/>
      <c r="CL13" s="724"/>
      <c r="CM13" s="724"/>
      <c r="CN13" s="724"/>
      <c r="CO13" s="724"/>
      <c r="CP13" s="724"/>
      <c r="CQ13" s="725"/>
      <c r="CR13" s="680">
        <v>1731514</v>
      </c>
      <c r="CS13" s="681"/>
      <c r="CT13" s="681"/>
      <c r="CU13" s="681"/>
      <c r="CV13" s="681"/>
      <c r="CW13" s="681"/>
      <c r="CX13" s="681"/>
      <c r="CY13" s="682"/>
      <c r="CZ13" s="713">
        <v>5.5</v>
      </c>
      <c r="DA13" s="713"/>
      <c r="DB13" s="713"/>
      <c r="DC13" s="713"/>
      <c r="DD13" s="686">
        <v>321332</v>
      </c>
      <c r="DE13" s="681"/>
      <c r="DF13" s="681"/>
      <c r="DG13" s="681"/>
      <c r="DH13" s="681"/>
      <c r="DI13" s="681"/>
      <c r="DJ13" s="681"/>
      <c r="DK13" s="681"/>
      <c r="DL13" s="681"/>
      <c r="DM13" s="681"/>
      <c r="DN13" s="681"/>
      <c r="DO13" s="681"/>
      <c r="DP13" s="682"/>
      <c r="DQ13" s="686">
        <v>1430440</v>
      </c>
      <c r="DR13" s="681"/>
      <c r="DS13" s="681"/>
      <c r="DT13" s="681"/>
      <c r="DU13" s="681"/>
      <c r="DV13" s="681"/>
      <c r="DW13" s="681"/>
      <c r="DX13" s="681"/>
      <c r="DY13" s="681"/>
      <c r="DZ13" s="681"/>
      <c r="EA13" s="681"/>
      <c r="EB13" s="681"/>
      <c r="EC13" s="726"/>
    </row>
    <row r="14" spans="2:143" ht="11.25" customHeight="1" x14ac:dyDescent="0.15">
      <c r="B14" s="677" t="s">
        <v>253</v>
      </c>
      <c r="C14" s="678"/>
      <c r="D14" s="678"/>
      <c r="E14" s="678"/>
      <c r="F14" s="678"/>
      <c r="G14" s="678"/>
      <c r="H14" s="678"/>
      <c r="I14" s="678"/>
      <c r="J14" s="678"/>
      <c r="K14" s="678"/>
      <c r="L14" s="678"/>
      <c r="M14" s="678"/>
      <c r="N14" s="678"/>
      <c r="O14" s="678"/>
      <c r="P14" s="678"/>
      <c r="Q14" s="679"/>
      <c r="R14" s="680" t="s">
        <v>231</v>
      </c>
      <c r="S14" s="681"/>
      <c r="T14" s="681"/>
      <c r="U14" s="681"/>
      <c r="V14" s="681"/>
      <c r="W14" s="681"/>
      <c r="X14" s="681"/>
      <c r="Y14" s="682"/>
      <c r="Z14" s="713" t="s">
        <v>231</v>
      </c>
      <c r="AA14" s="713"/>
      <c r="AB14" s="713"/>
      <c r="AC14" s="713"/>
      <c r="AD14" s="714" t="s">
        <v>127</v>
      </c>
      <c r="AE14" s="714"/>
      <c r="AF14" s="714"/>
      <c r="AG14" s="714"/>
      <c r="AH14" s="714"/>
      <c r="AI14" s="714"/>
      <c r="AJ14" s="714"/>
      <c r="AK14" s="714"/>
      <c r="AL14" s="683" t="s">
        <v>231</v>
      </c>
      <c r="AM14" s="684"/>
      <c r="AN14" s="684"/>
      <c r="AO14" s="715"/>
      <c r="AP14" s="677" t="s">
        <v>254</v>
      </c>
      <c r="AQ14" s="678"/>
      <c r="AR14" s="678"/>
      <c r="AS14" s="678"/>
      <c r="AT14" s="678"/>
      <c r="AU14" s="678"/>
      <c r="AV14" s="678"/>
      <c r="AW14" s="678"/>
      <c r="AX14" s="678"/>
      <c r="AY14" s="678"/>
      <c r="AZ14" s="678"/>
      <c r="BA14" s="678"/>
      <c r="BB14" s="678"/>
      <c r="BC14" s="678"/>
      <c r="BD14" s="678"/>
      <c r="BE14" s="678"/>
      <c r="BF14" s="679"/>
      <c r="BG14" s="680">
        <v>203451</v>
      </c>
      <c r="BH14" s="681"/>
      <c r="BI14" s="681"/>
      <c r="BJ14" s="681"/>
      <c r="BK14" s="681"/>
      <c r="BL14" s="681"/>
      <c r="BM14" s="681"/>
      <c r="BN14" s="682"/>
      <c r="BO14" s="713">
        <v>2.6</v>
      </c>
      <c r="BP14" s="713"/>
      <c r="BQ14" s="713"/>
      <c r="BR14" s="713"/>
      <c r="BS14" s="686" t="s">
        <v>231</v>
      </c>
      <c r="BT14" s="681"/>
      <c r="BU14" s="681"/>
      <c r="BV14" s="681"/>
      <c r="BW14" s="681"/>
      <c r="BX14" s="681"/>
      <c r="BY14" s="681"/>
      <c r="BZ14" s="681"/>
      <c r="CA14" s="681"/>
      <c r="CB14" s="726"/>
      <c r="CD14" s="727" t="s">
        <v>255</v>
      </c>
      <c r="CE14" s="724"/>
      <c r="CF14" s="724"/>
      <c r="CG14" s="724"/>
      <c r="CH14" s="724"/>
      <c r="CI14" s="724"/>
      <c r="CJ14" s="724"/>
      <c r="CK14" s="724"/>
      <c r="CL14" s="724"/>
      <c r="CM14" s="724"/>
      <c r="CN14" s="724"/>
      <c r="CO14" s="724"/>
      <c r="CP14" s="724"/>
      <c r="CQ14" s="725"/>
      <c r="CR14" s="680">
        <v>2073811</v>
      </c>
      <c r="CS14" s="681"/>
      <c r="CT14" s="681"/>
      <c r="CU14" s="681"/>
      <c r="CV14" s="681"/>
      <c r="CW14" s="681"/>
      <c r="CX14" s="681"/>
      <c r="CY14" s="682"/>
      <c r="CZ14" s="713">
        <v>6.6</v>
      </c>
      <c r="DA14" s="713"/>
      <c r="DB14" s="713"/>
      <c r="DC14" s="713"/>
      <c r="DD14" s="686">
        <v>1059829</v>
      </c>
      <c r="DE14" s="681"/>
      <c r="DF14" s="681"/>
      <c r="DG14" s="681"/>
      <c r="DH14" s="681"/>
      <c r="DI14" s="681"/>
      <c r="DJ14" s="681"/>
      <c r="DK14" s="681"/>
      <c r="DL14" s="681"/>
      <c r="DM14" s="681"/>
      <c r="DN14" s="681"/>
      <c r="DO14" s="681"/>
      <c r="DP14" s="682"/>
      <c r="DQ14" s="686">
        <v>1065757</v>
      </c>
      <c r="DR14" s="681"/>
      <c r="DS14" s="681"/>
      <c r="DT14" s="681"/>
      <c r="DU14" s="681"/>
      <c r="DV14" s="681"/>
      <c r="DW14" s="681"/>
      <c r="DX14" s="681"/>
      <c r="DY14" s="681"/>
      <c r="DZ14" s="681"/>
      <c r="EA14" s="681"/>
      <c r="EB14" s="681"/>
      <c r="EC14" s="726"/>
    </row>
    <row r="15" spans="2:143" ht="11.25" customHeight="1" x14ac:dyDescent="0.15">
      <c r="B15" s="677" t="s">
        <v>256</v>
      </c>
      <c r="C15" s="678"/>
      <c r="D15" s="678"/>
      <c r="E15" s="678"/>
      <c r="F15" s="678"/>
      <c r="G15" s="678"/>
      <c r="H15" s="678"/>
      <c r="I15" s="678"/>
      <c r="J15" s="678"/>
      <c r="K15" s="678"/>
      <c r="L15" s="678"/>
      <c r="M15" s="678"/>
      <c r="N15" s="678"/>
      <c r="O15" s="678"/>
      <c r="P15" s="678"/>
      <c r="Q15" s="679"/>
      <c r="R15" s="680" t="s">
        <v>127</v>
      </c>
      <c r="S15" s="681"/>
      <c r="T15" s="681"/>
      <c r="U15" s="681"/>
      <c r="V15" s="681"/>
      <c r="W15" s="681"/>
      <c r="X15" s="681"/>
      <c r="Y15" s="682"/>
      <c r="Z15" s="713" t="s">
        <v>127</v>
      </c>
      <c r="AA15" s="713"/>
      <c r="AB15" s="713"/>
      <c r="AC15" s="713"/>
      <c r="AD15" s="714" t="s">
        <v>127</v>
      </c>
      <c r="AE15" s="714"/>
      <c r="AF15" s="714"/>
      <c r="AG15" s="714"/>
      <c r="AH15" s="714"/>
      <c r="AI15" s="714"/>
      <c r="AJ15" s="714"/>
      <c r="AK15" s="714"/>
      <c r="AL15" s="683" t="s">
        <v>127</v>
      </c>
      <c r="AM15" s="684"/>
      <c r="AN15" s="684"/>
      <c r="AO15" s="715"/>
      <c r="AP15" s="677" t="s">
        <v>257</v>
      </c>
      <c r="AQ15" s="678"/>
      <c r="AR15" s="678"/>
      <c r="AS15" s="678"/>
      <c r="AT15" s="678"/>
      <c r="AU15" s="678"/>
      <c r="AV15" s="678"/>
      <c r="AW15" s="678"/>
      <c r="AX15" s="678"/>
      <c r="AY15" s="678"/>
      <c r="AZ15" s="678"/>
      <c r="BA15" s="678"/>
      <c r="BB15" s="678"/>
      <c r="BC15" s="678"/>
      <c r="BD15" s="678"/>
      <c r="BE15" s="678"/>
      <c r="BF15" s="679"/>
      <c r="BG15" s="680">
        <v>339128</v>
      </c>
      <c r="BH15" s="681"/>
      <c r="BI15" s="681"/>
      <c r="BJ15" s="681"/>
      <c r="BK15" s="681"/>
      <c r="BL15" s="681"/>
      <c r="BM15" s="681"/>
      <c r="BN15" s="682"/>
      <c r="BO15" s="713">
        <v>4.3</v>
      </c>
      <c r="BP15" s="713"/>
      <c r="BQ15" s="713"/>
      <c r="BR15" s="713"/>
      <c r="BS15" s="686" t="s">
        <v>231</v>
      </c>
      <c r="BT15" s="681"/>
      <c r="BU15" s="681"/>
      <c r="BV15" s="681"/>
      <c r="BW15" s="681"/>
      <c r="BX15" s="681"/>
      <c r="BY15" s="681"/>
      <c r="BZ15" s="681"/>
      <c r="CA15" s="681"/>
      <c r="CB15" s="726"/>
      <c r="CD15" s="727" t="s">
        <v>258</v>
      </c>
      <c r="CE15" s="724"/>
      <c r="CF15" s="724"/>
      <c r="CG15" s="724"/>
      <c r="CH15" s="724"/>
      <c r="CI15" s="724"/>
      <c r="CJ15" s="724"/>
      <c r="CK15" s="724"/>
      <c r="CL15" s="724"/>
      <c r="CM15" s="724"/>
      <c r="CN15" s="724"/>
      <c r="CO15" s="724"/>
      <c r="CP15" s="724"/>
      <c r="CQ15" s="725"/>
      <c r="CR15" s="680">
        <v>2908631</v>
      </c>
      <c r="CS15" s="681"/>
      <c r="CT15" s="681"/>
      <c r="CU15" s="681"/>
      <c r="CV15" s="681"/>
      <c r="CW15" s="681"/>
      <c r="CX15" s="681"/>
      <c r="CY15" s="682"/>
      <c r="CZ15" s="713">
        <v>9.3000000000000007</v>
      </c>
      <c r="DA15" s="713"/>
      <c r="DB15" s="713"/>
      <c r="DC15" s="713"/>
      <c r="DD15" s="686">
        <v>481728</v>
      </c>
      <c r="DE15" s="681"/>
      <c r="DF15" s="681"/>
      <c r="DG15" s="681"/>
      <c r="DH15" s="681"/>
      <c r="DI15" s="681"/>
      <c r="DJ15" s="681"/>
      <c r="DK15" s="681"/>
      <c r="DL15" s="681"/>
      <c r="DM15" s="681"/>
      <c r="DN15" s="681"/>
      <c r="DO15" s="681"/>
      <c r="DP15" s="682"/>
      <c r="DQ15" s="686">
        <v>2167558</v>
      </c>
      <c r="DR15" s="681"/>
      <c r="DS15" s="681"/>
      <c r="DT15" s="681"/>
      <c r="DU15" s="681"/>
      <c r="DV15" s="681"/>
      <c r="DW15" s="681"/>
      <c r="DX15" s="681"/>
      <c r="DY15" s="681"/>
      <c r="DZ15" s="681"/>
      <c r="EA15" s="681"/>
      <c r="EB15" s="681"/>
      <c r="EC15" s="726"/>
    </row>
    <row r="16" spans="2:143" ht="11.25" customHeight="1" x14ac:dyDescent="0.15">
      <c r="B16" s="677" t="s">
        <v>259</v>
      </c>
      <c r="C16" s="678"/>
      <c r="D16" s="678"/>
      <c r="E16" s="678"/>
      <c r="F16" s="678"/>
      <c r="G16" s="678"/>
      <c r="H16" s="678"/>
      <c r="I16" s="678"/>
      <c r="J16" s="678"/>
      <c r="K16" s="678"/>
      <c r="L16" s="678"/>
      <c r="M16" s="678"/>
      <c r="N16" s="678"/>
      <c r="O16" s="678"/>
      <c r="P16" s="678"/>
      <c r="Q16" s="679"/>
      <c r="R16" s="680">
        <v>13675</v>
      </c>
      <c r="S16" s="681"/>
      <c r="T16" s="681"/>
      <c r="U16" s="681"/>
      <c r="V16" s="681"/>
      <c r="W16" s="681"/>
      <c r="X16" s="681"/>
      <c r="Y16" s="682"/>
      <c r="Z16" s="713">
        <v>0</v>
      </c>
      <c r="AA16" s="713"/>
      <c r="AB16" s="713"/>
      <c r="AC16" s="713"/>
      <c r="AD16" s="714">
        <v>13675</v>
      </c>
      <c r="AE16" s="714"/>
      <c r="AF16" s="714"/>
      <c r="AG16" s="714"/>
      <c r="AH16" s="714"/>
      <c r="AI16" s="714"/>
      <c r="AJ16" s="714"/>
      <c r="AK16" s="714"/>
      <c r="AL16" s="683">
        <v>0.1</v>
      </c>
      <c r="AM16" s="684"/>
      <c r="AN16" s="684"/>
      <c r="AO16" s="715"/>
      <c r="AP16" s="677" t="s">
        <v>260</v>
      </c>
      <c r="AQ16" s="678"/>
      <c r="AR16" s="678"/>
      <c r="AS16" s="678"/>
      <c r="AT16" s="678"/>
      <c r="AU16" s="678"/>
      <c r="AV16" s="678"/>
      <c r="AW16" s="678"/>
      <c r="AX16" s="678"/>
      <c r="AY16" s="678"/>
      <c r="AZ16" s="678"/>
      <c r="BA16" s="678"/>
      <c r="BB16" s="678"/>
      <c r="BC16" s="678"/>
      <c r="BD16" s="678"/>
      <c r="BE16" s="678"/>
      <c r="BF16" s="679"/>
      <c r="BG16" s="680">
        <v>625</v>
      </c>
      <c r="BH16" s="681"/>
      <c r="BI16" s="681"/>
      <c r="BJ16" s="681"/>
      <c r="BK16" s="681"/>
      <c r="BL16" s="681"/>
      <c r="BM16" s="681"/>
      <c r="BN16" s="682"/>
      <c r="BO16" s="713">
        <v>0</v>
      </c>
      <c r="BP16" s="713"/>
      <c r="BQ16" s="713"/>
      <c r="BR16" s="713"/>
      <c r="BS16" s="686" t="s">
        <v>127</v>
      </c>
      <c r="BT16" s="681"/>
      <c r="BU16" s="681"/>
      <c r="BV16" s="681"/>
      <c r="BW16" s="681"/>
      <c r="BX16" s="681"/>
      <c r="BY16" s="681"/>
      <c r="BZ16" s="681"/>
      <c r="CA16" s="681"/>
      <c r="CB16" s="726"/>
      <c r="CD16" s="727" t="s">
        <v>261</v>
      </c>
      <c r="CE16" s="724"/>
      <c r="CF16" s="724"/>
      <c r="CG16" s="724"/>
      <c r="CH16" s="724"/>
      <c r="CI16" s="724"/>
      <c r="CJ16" s="724"/>
      <c r="CK16" s="724"/>
      <c r="CL16" s="724"/>
      <c r="CM16" s="724"/>
      <c r="CN16" s="724"/>
      <c r="CO16" s="724"/>
      <c r="CP16" s="724"/>
      <c r="CQ16" s="725"/>
      <c r="CR16" s="680">
        <v>9098</v>
      </c>
      <c r="CS16" s="681"/>
      <c r="CT16" s="681"/>
      <c r="CU16" s="681"/>
      <c r="CV16" s="681"/>
      <c r="CW16" s="681"/>
      <c r="CX16" s="681"/>
      <c r="CY16" s="682"/>
      <c r="CZ16" s="713">
        <v>0</v>
      </c>
      <c r="DA16" s="713"/>
      <c r="DB16" s="713"/>
      <c r="DC16" s="713"/>
      <c r="DD16" s="686" t="s">
        <v>231</v>
      </c>
      <c r="DE16" s="681"/>
      <c r="DF16" s="681"/>
      <c r="DG16" s="681"/>
      <c r="DH16" s="681"/>
      <c r="DI16" s="681"/>
      <c r="DJ16" s="681"/>
      <c r="DK16" s="681"/>
      <c r="DL16" s="681"/>
      <c r="DM16" s="681"/>
      <c r="DN16" s="681"/>
      <c r="DO16" s="681"/>
      <c r="DP16" s="682"/>
      <c r="DQ16" s="686">
        <v>1531</v>
      </c>
      <c r="DR16" s="681"/>
      <c r="DS16" s="681"/>
      <c r="DT16" s="681"/>
      <c r="DU16" s="681"/>
      <c r="DV16" s="681"/>
      <c r="DW16" s="681"/>
      <c r="DX16" s="681"/>
      <c r="DY16" s="681"/>
      <c r="DZ16" s="681"/>
      <c r="EA16" s="681"/>
      <c r="EB16" s="681"/>
      <c r="EC16" s="726"/>
    </row>
    <row r="17" spans="2:133" ht="11.25" customHeight="1" x14ac:dyDescent="0.15">
      <c r="B17" s="677" t="s">
        <v>262</v>
      </c>
      <c r="C17" s="678"/>
      <c r="D17" s="678"/>
      <c r="E17" s="678"/>
      <c r="F17" s="678"/>
      <c r="G17" s="678"/>
      <c r="H17" s="678"/>
      <c r="I17" s="678"/>
      <c r="J17" s="678"/>
      <c r="K17" s="678"/>
      <c r="L17" s="678"/>
      <c r="M17" s="678"/>
      <c r="N17" s="678"/>
      <c r="O17" s="678"/>
      <c r="P17" s="678"/>
      <c r="Q17" s="679"/>
      <c r="R17" s="680">
        <v>68452</v>
      </c>
      <c r="S17" s="681"/>
      <c r="T17" s="681"/>
      <c r="U17" s="681"/>
      <c r="V17" s="681"/>
      <c r="W17" s="681"/>
      <c r="X17" s="681"/>
      <c r="Y17" s="682"/>
      <c r="Z17" s="713">
        <v>0.2</v>
      </c>
      <c r="AA17" s="713"/>
      <c r="AB17" s="713"/>
      <c r="AC17" s="713"/>
      <c r="AD17" s="714">
        <v>68452</v>
      </c>
      <c r="AE17" s="714"/>
      <c r="AF17" s="714"/>
      <c r="AG17" s="714"/>
      <c r="AH17" s="714"/>
      <c r="AI17" s="714"/>
      <c r="AJ17" s="714"/>
      <c r="AK17" s="714"/>
      <c r="AL17" s="683">
        <v>0.5</v>
      </c>
      <c r="AM17" s="684"/>
      <c r="AN17" s="684"/>
      <c r="AO17" s="715"/>
      <c r="AP17" s="677" t="s">
        <v>263</v>
      </c>
      <c r="AQ17" s="678"/>
      <c r="AR17" s="678"/>
      <c r="AS17" s="678"/>
      <c r="AT17" s="678"/>
      <c r="AU17" s="678"/>
      <c r="AV17" s="678"/>
      <c r="AW17" s="678"/>
      <c r="AX17" s="678"/>
      <c r="AY17" s="678"/>
      <c r="AZ17" s="678"/>
      <c r="BA17" s="678"/>
      <c r="BB17" s="678"/>
      <c r="BC17" s="678"/>
      <c r="BD17" s="678"/>
      <c r="BE17" s="678"/>
      <c r="BF17" s="679"/>
      <c r="BG17" s="680" t="s">
        <v>231</v>
      </c>
      <c r="BH17" s="681"/>
      <c r="BI17" s="681"/>
      <c r="BJ17" s="681"/>
      <c r="BK17" s="681"/>
      <c r="BL17" s="681"/>
      <c r="BM17" s="681"/>
      <c r="BN17" s="682"/>
      <c r="BO17" s="713" t="s">
        <v>231</v>
      </c>
      <c r="BP17" s="713"/>
      <c r="BQ17" s="713"/>
      <c r="BR17" s="713"/>
      <c r="BS17" s="686" t="s">
        <v>127</v>
      </c>
      <c r="BT17" s="681"/>
      <c r="BU17" s="681"/>
      <c r="BV17" s="681"/>
      <c r="BW17" s="681"/>
      <c r="BX17" s="681"/>
      <c r="BY17" s="681"/>
      <c r="BZ17" s="681"/>
      <c r="CA17" s="681"/>
      <c r="CB17" s="726"/>
      <c r="CD17" s="727" t="s">
        <v>264</v>
      </c>
      <c r="CE17" s="724"/>
      <c r="CF17" s="724"/>
      <c r="CG17" s="724"/>
      <c r="CH17" s="724"/>
      <c r="CI17" s="724"/>
      <c r="CJ17" s="724"/>
      <c r="CK17" s="724"/>
      <c r="CL17" s="724"/>
      <c r="CM17" s="724"/>
      <c r="CN17" s="724"/>
      <c r="CO17" s="724"/>
      <c r="CP17" s="724"/>
      <c r="CQ17" s="725"/>
      <c r="CR17" s="680">
        <v>2283906</v>
      </c>
      <c r="CS17" s="681"/>
      <c r="CT17" s="681"/>
      <c r="CU17" s="681"/>
      <c r="CV17" s="681"/>
      <c r="CW17" s="681"/>
      <c r="CX17" s="681"/>
      <c r="CY17" s="682"/>
      <c r="CZ17" s="713">
        <v>7.3</v>
      </c>
      <c r="DA17" s="713"/>
      <c r="DB17" s="713"/>
      <c r="DC17" s="713"/>
      <c r="DD17" s="686" t="s">
        <v>127</v>
      </c>
      <c r="DE17" s="681"/>
      <c r="DF17" s="681"/>
      <c r="DG17" s="681"/>
      <c r="DH17" s="681"/>
      <c r="DI17" s="681"/>
      <c r="DJ17" s="681"/>
      <c r="DK17" s="681"/>
      <c r="DL17" s="681"/>
      <c r="DM17" s="681"/>
      <c r="DN17" s="681"/>
      <c r="DO17" s="681"/>
      <c r="DP17" s="682"/>
      <c r="DQ17" s="686">
        <v>2203585</v>
      </c>
      <c r="DR17" s="681"/>
      <c r="DS17" s="681"/>
      <c r="DT17" s="681"/>
      <c r="DU17" s="681"/>
      <c r="DV17" s="681"/>
      <c r="DW17" s="681"/>
      <c r="DX17" s="681"/>
      <c r="DY17" s="681"/>
      <c r="DZ17" s="681"/>
      <c r="EA17" s="681"/>
      <c r="EB17" s="681"/>
      <c r="EC17" s="726"/>
    </row>
    <row r="18" spans="2:133" ht="11.25" customHeight="1" x14ac:dyDescent="0.15">
      <c r="B18" s="677" t="s">
        <v>265</v>
      </c>
      <c r="C18" s="678"/>
      <c r="D18" s="678"/>
      <c r="E18" s="678"/>
      <c r="F18" s="678"/>
      <c r="G18" s="678"/>
      <c r="H18" s="678"/>
      <c r="I18" s="678"/>
      <c r="J18" s="678"/>
      <c r="K18" s="678"/>
      <c r="L18" s="678"/>
      <c r="M18" s="678"/>
      <c r="N18" s="678"/>
      <c r="O18" s="678"/>
      <c r="P18" s="678"/>
      <c r="Q18" s="679"/>
      <c r="R18" s="680">
        <v>55175</v>
      </c>
      <c r="S18" s="681"/>
      <c r="T18" s="681"/>
      <c r="U18" s="681"/>
      <c r="V18" s="681"/>
      <c r="W18" s="681"/>
      <c r="X18" s="681"/>
      <c r="Y18" s="682"/>
      <c r="Z18" s="713">
        <v>0.2</v>
      </c>
      <c r="AA18" s="713"/>
      <c r="AB18" s="713"/>
      <c r="AC18" s="713"/>
      <c r="AD18" s="714">
        <v>55175</v>
      </c>
      <c r="AE18" s="714"/>
      <c r="AF18" s="714"/>
      <c r="AG18" s="714"/>
      <c r="AH18" s="714"/>
      <c r="AI18" s="714"/>
      <c r="AJ18" s="714"/>
      <c r="AK18" s="714"/>
      <c r="AL18" s="683">
        <v>0.4</v>
      </c>
      <c r="AM18" s="684"/>
      <c r="AN18" s="684"/>
      <c r="AO18" s="715"/>
      <c r="AP18" s="677" t="s">
        <v>266</v>
      </c>
      <c r="AQ18" s="678"/>
      <c r="AR18" s="678"/>
      <c r="AS18" s="678"/>
      <c r="AT18" s="678"/>
      <c r="AU18" s="678"/>
      <c r="AV18" s="678"/>
      <c r="AW18" s="678"/>
      <c r="AX18" s="678"/>
      <c r="AY18" s="678"/>
      <c r="AZ18" s="678"/>
      <c r="BA18" s="678"/>
      <c r="BB18" s="678"/>
      <c r="BC18" s="678"/>
      <c r="BD18" s="678"/>
      <c r="BE18" s="678"/>
      <c r="BF18" s="679"/>
      <c r="BG18" s="680" t="s">
        <v>127</v>
      </c>
      <c r="BH18" s="681"/>
      <c r="BI18" s="681"/>
      <c r="BJ18" s="681"/>
      <c r="BK18" s="681"/>
      <c r="BL18" s="681"/>
      <c r="BM18" s="681"/>
      <c r="BN18" s="682"/>
      <c r="BO18" s="713" t="s">
        <v>127</v>
      </c>
      <c r="BP18" s="713"/>
      <c r="BQ18" s="713"/>
      <c r="BR18" s="713"/>
      <c r="BS18" s="686" t="s">
        <v>231</v>
      </c>
      <c r="BT18" s="681"/>
      <c r="BU18" s="681"/>
      <c r="BV18" s="681"/>
      <c r="BW18" s="681"/>
      <c r="BX18" s="681"/>
      <c r="BY18" s="681"/>
      <c r="BZ18" s="681"/>
      <c r="CA18" s="681"/>
      <c r="CB18" s="726"/>
      <c r="CD18" s="727" t="s">
        <v>267</v>
      </c>
      <c r="CE18" s="724"/>
      <c r="CF18" s="724"/>
      <c r="CG18" s="724"/>
      <c r="CH18" s="724"/>
      <c r="CI18" s="724"/>
      <c r="CJ18" s="724"/>
      <c r="CK18" s="724"/>
      <c r="CL18" s="724"/>
      <c r="CM18" s="724"/>
      <c r="CN18" s="724"/>
      <c r="CO18" s="724"/>
      <c r="CP18" s="724"/>
      <c r="CQ18" s="725"/>
      <c r="CR18" s="680" t="s">
        <v>127</v>
      </c>
      <c r="CS18" s="681"/>
      <c r="CT18" s="681"/>
      <c r="CU18" s="681"/>
      <c r="CV18" s="681"/>
      <c r="CW18" s="681"/>
      <c r="CX18" s="681"/>
      <c r="CY18" s="682"/>
      <c r="CZ18" s="713" t="s">
        <v>231</v>
      </c>
      <c r="DA18" s="713"/>
      <c r="DB18" s="713"/>
      <c r="DC18" s="713"/>
      <c r="DD18" s="686" t="s">
        <v>231</v>
      </c>
      <c r="DE18" s="681"/>
      <c r="DF18" s="681"/>
      <c r="DG18" s="681"/>
      <c r="DH18" s="681"/>
      <c r="DI18" s="681"/>
      <c r="DJ18" s="681"/>
      <c r="DK18" s="681"/>
      <c r="DL18" s="681"/>
      <c r="DM18" s="681"/>
      <c r="DN18" s="681"/>
      <c r="DO18" s="681"/>
      <c r="DP18" s="682"/>
      <c r="DQ18" s="686" t="s">
        <v>231</v>
      </c>
      <c r="DR18" s="681"/>
      <c r="DS18" s="681"/>
      <c r="DT18" s="681"/>
      <c r="DU18" s="681"/>
      <c r="DV18" s="681"/>
      <c r="DW18" s="681"/>
      <c r="DX18" s="681"/>
      <c r="DY18" s="681"/>
      <c r="DZ18" s="681"/>
      <c r="EA18" s="681"/>
      <c r="EB18" s="681"/>
      <c r="EC18" s="726"/>
    </row>
    <row r="19" spans="2:133" ht="11.25" customHeight="1" x14ac:dyDescent="0.15">
      <c r="B19" s="677" t="s">
        <v>268</v>
      </c>
      <c r="C19" s="678"/>
      <c r="D19" s="678"/>
      <c r="E19" s="678"/>
      <c r="F19" s="678"/>
      <c r="G19" s="678"/>
      <c r="H19" s="678"/>
      <c r="I19" s="678"/>
      <c r="J19" s="678"/>
      <c r="K19" s="678"/>
      <c r="L19" s="678"/>
      <c r="M19" s="678"/>
      <c r="N19" s="678"/>
      <c r="O19" s="678"/>
      <c r="P19" s="678"/>
      <c r="Q19" s="679"/>
      <c r="R19" s="680">
        <v>44079</v>
      </c>
      <c r="S19" s="681"/>
      <c r="T19" s="681"/>
      <c r="U19" s="681"/>
      <c r="V19" s="681"/>
      <c r="W19" s="681"/>
      <c r="X19" s="681"/>
      <c r="Y19" s="682"/>
      <c r="Z19" s="713">
        <v>0.1</v>
      </c>
      <c r="AA19" s="713"/>
      <c r="AB19" s="713"/>
      <c r="AC19" s="713"/>
      <c r="AD19" s="714">
        <v>44079</v>
      </c>
      <c r="AE19" s="714"/>
      <c r="AF19" s="714"/>
      <c r="AG19" s="714"/>
      <c r="AH19" s="714"/>
      <c r="AI19" s="714"/>
      <c r="AJ19" s="714"/>
      <c r="AK19" s="714"/>
      <c r="AL19" s="683">
        <v>0.3</v>
      </c>
      <c r="AM19" s="684"/>
      <c r="AN19" s="684"/>
      <c r="AO19" s="715"/>
      <c r="AP19" s="677" t="s">
        <v>269</v>
      </c>
      <c r="AQ19" s="678"/>
      <c r="AR19" s="678"/>
      <c r="AS19" s="678"/>
      <c r="AT19" s="678"/>
      <c r="AU19" s="678"/>
      <c r="AV19" s="678"/>
      <c r="AW19" s="678"/>
      <c r="AX19" s="678"/>
      <c r="AY19" s="678"/>
      <c r="AZ19" s="678"/>
      <c r="BA19" s="678"/>
      <c r="BB19" s="678"/>
      <c r="BC19" s="678"/>
      <c r="BD19" s="678"/>
      <c r="BE19" s="678"/>
      <c r="BF19" s="679"/>
      <c r="BG19" s="680">
        <v>335530</v>
      </c>
      <c r="BH19" s="681"/>
      <c r="BI19" s="681"/>
      <c r="BJ19" s="681"/>
      <c r="BK19" s="681"/>
      <c r="BL19" s="681"/>
      <c r="BM19" s="681"/>
      <c r="BN19" s="682"/>
      <c r="BO19" s="713">
        <v>4.3</v>
      </c>
      <c r="BP19" s="713"/>
      <c r="BQ19" s="713"/>
      <c r="BR19" s="713"/>
      <c r="BS19" s="686" t="s">
        <v>231</v>
      </c>
      <c r="BT19" s="681"/>
      <c r="BU19" s="681"/>
      <c r="BV19" s="681"/>
      <c r="BW19" s="681"/>
      <c r="BX19" s="681"/>
      <c r="BY19" s="681"/>
      <c r="BZ19" s="681"/>
      <c r="CA19" s="681"/>
      <c r="CB19" s="726"/>
      <c r="CD19" s="727" t="s">
        <v>270</v>
      </c>
      <c r="CE19" s="724"/>
      <c r="CF19" s="724"/>
      <c r="CG19" s="724"/>
      <c r="CH19" s="724"/>
      <c r="CI19" s="724"/>
      <c r="CJ19" s="724"/>
      <c r="CK19" s="724"/>
      <c r="CL19" s="724"/>
      <c r="CM19" s="724"/>
      <c r="CN19" s="724"/>
      <c r="CO19" s="724"/>
      <c r="CP19" s="724"/>
      <c r="CQ19" s="725"/>
      <c r="CR19" s="680" t="s">
        <v>127</v>
      </c>
      <c r="CS19" s="681"/>
      <c r="CT19" s="681"/>
      <c r="CU19" s="681"/>
      <c r="CV19" s="681"/>
      <c r="CW19" s="681"/>
      <c r="CX19" s="681"/>
      <c r="CY19" s="682"/>
      <c r="CZ19" s="713" t="s">
        <v>231</v>
      </c>
      <c r="DA19" s="713"/>
      <c r="DB19" s="713"/>
      <c r="DC19" s="713"/>
      <c r="DD19" s="686" t="s">
        <v>231</v>
      </c>
      <c r="DE19" s="681"/>
      <c r="DF19" s="681"/>
      <c r="DG19" s="681"/>
      <c r="DH19" s="681"/>
      <c r="DI19" s="681"/>
      <c r="DJ19" s="681"/>
      <c r="DK19" s="681"/>
      <c r="DL19" s="681"/>
      <c r="DM19" s="681"/>
      <c r="DN19" s="681"/>
      <c r="DO19" s="681"/>
      <c r="DP19" s="682"/>
      <c r="DQ19" s="686" t="s">
        <v>127</v>
      </c>
      <c r="DR19" s="681"/>
      <c r="DS19" s="681"/>
      <c r="DT19" s="681"/>
      <c r="DU19" s="681"/>
      <c r="DV19" s="681"/>
      <c r="DW19" s="681"/>
      <c r="DX19" s="681"/>
      <c r="DY19" s="681"/>
      <c r="DZ19" s="681"/>
      <c r="EA19" s="681"/>
      <c r="EB19" s="681"/>
      <c r="EC19" s="726"/>
    </row>
    <row r="20" spans="2:133" ht="11.25" customHeight="1" x14ac:dyDescent="0.15">
      <c r="B20" s="677" t="s">
        <v>271</v>
      </c>
      <c r="C20" s="678"/>
      <c r="D20" s="678"/>
      <c r="E20" s="678"/>
      <c r="F20" s="678"/>
      <c r="G20" s="678"/>
      <c r="H20" s="678"/>
      <c r="I20" s="678"/>
      <c r="J20" s="678"/>
      <c r="K20" s="678"/>
      <c r="L20" s="678"/>
      <c r="M20" s="678"/>
      <c r="N20" s="678"/>
      <c r="O20" s="678"/>
      <c r="P20" s="678"/>
      <c r="Q20" s="679"/>
      <c r="R20" s="680">
        <v>6541</v>
      </c>
      <c r="S20" s="681"/>
      <c r="T20" s="681"/>
      <c r="U20" s="681"/>
      <c r="V20" s="681"/>
      <c r="W20" s="681"/>
      <c r="X20" s="681"/>
      <c r="Y20" s="682"/>
      <c r="Z20" s="713">
        <v>0</v>
      </c>
      <c r="AA20" s="713"/>
      <c r="AB20" s="713"/>
      <c r="AC20" s="713"/>
      <c r="AD20" s="714">
        <v>6541</v>
      </c>
      <c r="AE20" s="714"/>
      <c r="AF20" s="714"/>
      <c r="AG20" s="714"/>
      <c r="AH20" s="714"/>
      <c r="AI20" s="714"/>
      <c r="AJ20" s="714"/>
      <c r="AK20" s="714"/>
      <c r="AL20" s="683">
        <v>0</v>
      </c>
      <c r="AM20" s="684"/>
      <c r="AN20" s="684"/>
      <c r="AO20" s="715"/>
      <c r="AP20" s="677" t="s">
        <v>272</v>
      </c>
      <c r="AQ20" s="678"/>
      <c r="AR20" s="678"/>
      <c r="AS20" s="678"/>
      <c r="AT20" s="678"/>
      <c r="AU20" s="678"/>
      <c r="AV20" s="678"/>
      <c r="AW20" s="678"/>
      <c r="AX20" s="678"/>
      <c r="AY20" s="678"/>
      <c r="AZ20" s="678"/>
      <c r="BA20" s="678"/>
      <c r="BB20" s="678"/>
      <c r="BC20" s="678"/>
      <c r="BD20" s="678"/>
      <c r="BE20" s="678"/>
      <c r="BF20" s="679"/>
      <c r="BG20" s="680">
        <v>335530</v>
      </c>
      <c r="BH20" s="681"/>
      <c r="BI20" s="681"/>
      <c r="BJ20" s="681"/>
      <c r="BK20" s="681"/>
      <c r="BL20" s="681"/>
      <c r="BM20" s="681"/>
      <c r="BN20" s="682"/>
      <c r="BO20" s="713">
        <v>4.3</v>
      </c>
      <c r="BP20" s="713"/>
      <c r="BQ20" s="713"/>
      <c r="BR20" s="713"/>
      <c r="BS20" s="686" t="s">
        <v>231</v>
      </c>
      <c r="BT20" s="681"/>
      <c r="BU20" s="681"/>
      <c r="BV20" s="681"/>
      <c r="BW20" s="681"/>
      <c r="BX20" s="681"/>
      <c r="BY20" s="681"/>
      <c r="BZ20" s="681"/>
      <c r="CA20" s="681"/>
      <c r="CB20" s="726"/>
      <c r="CD20" s="727" t="s">
        <v>273</v>
      </c>
      <c r="CE20" s="724"/>
      <c r="CF20" s="724"/>
      <c r="CG20" s="724"/>
      <c r="CH20" s="724"/>
      <c r="CI20" s="724"/>
      <c r="CJ20" s="724"/>
      <c r="CK20" s="724"/>
      <c r="CL20" s="724"/>
      <c r="CM20" s="724"/>
      <c r="CN20" s="724"/>
      <c r="CO20" s="724"/>
      <c r="CP20" s="724"/>
      <c r="CQ20" s="725"/>
      <c r="CR20" s="680">
        <v>31294346</v>
      </c>
      <c r="CS20" s="681"/>
      <c r="CT20" s="681"/>
      <c r="CU20" s="681"/>
      <c r="CV20" s="681"/>
      <c r="CW20" s="681"/>
      <c r="CX20" s="681"/>
      <c r="CY20" s="682"/>
      <c r="CZ20" s="713">
        <v>100</v>
      </c>
      <c r="DA20" s="713"/>
      <c r="DB20" s="713"/>
      <c r="DC20" s="713"/>
      <c r="DD20" s="686">
        <v>2516075</v>
      </c>
      <c r="DE20" s="681"/>
      <c r="DF20" s="681"/>
      <c r="DG20" s="681"/>
      <c r="DH20" s="681"/>
      <c r="DI20" s="681"/>
      <c r="DJ20" s="681"/>
      <c r="DK20" s="681"/>
      <c r="DL20" s="681"/>
      <c r="DM20" s="681"/>
      <c r="DN20" s="681"/>
      <c r="DO20" s="681"/>
      <c r="DP20" s="682"/>
      <c r="DQ20" s="686">
        <v>17529538</v>
      </c>
      <c r="DR20" s="681"/>
      <c r="DS20" s="681"/>
      <c r="DT20" s="681"/>
      <c r="DU20" s="681"/>
      <c r="DV20" s="681"/>
      <c r="DW20" s="681"/>
      <c r="DX20" s="681"/>
      <c r="DY20" s="681"/>
      <c r="DZ20" s="681"/>
      <c r="EA20" s="681"/>
      <c r="EB20" s="681"/>
      <c r="EC20" s="726"/>
    </row>
    <row r="21" spans="2:133" ht="11.25" customHeight="1" x14ac:dyDescent="0.15">
      <c r="B21" s="677" t="s">
        <v>274</v>
      </c>
      <c r="C21" s="678"/>
      <c r="D21" s="678"/>
      <c r="E21" s="678"/>
      <c r="F21" s="678"/>
      <c r="G21" s="678"/>
      <c r="H21" s="678"/>
      <c r="I21" s="678"/>
      <c r="J21" s="678"/>
      <c r="K21" s="678"/>
      <c r="L21" s="678"/>
      <c r="M21" s="678"/>
      <c r="N21" s="678"/>
      <c r="O21" s="678"/>
      <c r="P21" s="678"/>
      <c r="Q21" s="679"/>
      <c r="R21" s="680">
        <v>4555</v>
      </c>
      <c r="S21" s="681"/>
      <c r="T21" s="681"/>
      <c r="U21" s="681"/>
      <c r="V21" s="681"/>
      <c r="W21" s="681"/>
      <c r="X21" s="681"/>
      <c r="Y21" s="682"/>
      <c r="Z21" s="713">
        <v>0</v>
      </c>
      <c r="AA21" s="713"/>
      <c r="AB21" s="713"/>
      <c r="AC21" s="713"/>
      <c r="AD21" s="714">
        <v>4555</v>
      </c>
      <c r="AE21" s="714"/>
      <c r="AF21" s="714"/>
      <c r="AG21" s="714"/>
      <c r="AH21" s="714"/>
      <c r="AI21" s="714"/>
      <c r="AJ21" s="714"/>
      <c r="AK21" s="714"/>
      <c r="AL21" s="683">
        <v>0</v>
      </c>
      <c r="AM21" s="684"/>
      <c r="AN21" s="684"/>
      <c r="AO21" s="715"/>
      <c r="AP21" s="775" t="s">
        <v>275</v>
      </c>
      <c r="AQ21" s="782"/>
      <c r="AR21" s="782"/>
      <c r="AS21" s="782"/>
      <c r="AT21" s="782"/>
      <c r="AU21" s="782"/>
      <c r="AV21" s="782"/>
      <c r="AW21" s="782"/>
      <c r="AX21" s="782"/>
      <c r="AY21" s="782"/>
      <c r="AZ21" s="782"/>
      <c r="BA21" s="782"/>
      <c r="BB21" s="782"/>
      <c r="BC21" s="782"/>
      <c r="BD21" s="782"/>
      <c r="BE21" s="782"/>
      <c r="BF21" s="777"/>
      <c r="BG21" s="680">
        <v>9017</v>
      </c>
      <c r="BH21" s="681"/>
      <c r="BI21" s="681"/>
      <c r="BJ21" s="681"/>
      <c r="BK21" s="681"/>
      <c r="BL21" s="681"/>
      <c r="BM21" s="681"/>
      <c r="BN21" s="682"/>
      <c r="BO21" s="713">
        <v>0.1</v>
      </c>
      <c r="BP21" s="713"/>
      <c r="BQ21" s="713"/>
      <c r="BR21" s="713"/>
      <c r="BS21" s="686" t="s">
        <v>231</v>
      </c>
      <c r="BT21" s="681"/>
      <c r="BU21" s="681"/>
      <c r="BV21" s="681"/>
      <c r="BW21" s="681"/>
      <c r="BX21" s="681"/>
      <c r="BY21" s="681"/>
      <c r="BZ21" s="681"/>
      <c r="CA21" s="681"/>
      <c r="CB21" s="726"/>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15">
      <c r="B22" s="677" t="s">
        <v>276</v>
      </c>
      <c r="C22" s="678"/>
      <c r="D22" s="678"/>
      <c r="E22" s="678"/>
      <c r="F22" s="678"/>
      <c r="G22" s="678"/>
      <c r="H22" s="678"/>
      <c r="I22" s="678"/>
      <c r="J22" s="678"/>
      <c r="K22" s="678"/>
      <c r="L22" s="678"/>
      <c r="M22" s="678"/>
      <c r="N22" s="678"/>
      <c r="O22" s="678"/>
      <c r="P22" s="678"/>
      <c r="Q22" s="679"/>
      <c r="R22" s="680">
        <v>5847249</v>
      </c>
      <c r="S22" s="681"/>
      <c r="T22" s="681"/>
      <c r="U22" s="681"/>
      <c r="V22" s="681"/>
      <c r="W22" s="681"/>
      <c r="X22" s="681"/>
      <c r="Y22" s="682"/>
      <c r="Z22" s="713">
        <v>17.7</v>
      </c>
      <c r="AA22" s="713"/>
      <c r="AB22" s="713"/>
      <c r="AC22" s="713"/>
      <c r="AD22" s="714">
        <v>5177317</v>
      </c>
      <c r="AE22" s="714"/>
      <c r="AF22" s="714"/>
      <c r="AG22" s="714"/>
      <c r="AH22" s="714"/>
      <c r="AI22" s="714"/>
      <c r="AJ22" s="714"/>
      <c r="AK22" s="714"/>
      <c r="AL22" s="683">
        <v>35.700000000000003</v>
      </c>
      <c r="AM22" s="684"/>
      <c r="AN22" s="684"/>
      <c r="AO22" s="715"/>
      <c r="AP22" s="775" t="s">
        <v>277</v>
      </c>
      <c r="AQ22" s="782"/>
      <c r="AR22" s="782"/>
      <c r="AS22" s="782"/>
      <c r="AT22" s="782"/>
      <c r="AU22" s="782"/>
      <c r="AV22" s="782"/>
      <c r="AW22" s="782"/>
      <c r="AX22" s="782"/>
      <c r="AY22" s="782"/>
      <c r="AZ22" s="782"/>
      <c r="BA22" s="782"/>
      <c r="BB22" s="782"/>
      <c r="BC22" s="782"/>
      <c r="BD22" s="782"/>
      <c r="BE22" s="782"/>
      <c r="BF22" s="777"/>
      <c r="BG22" s="680" t="s">
        <v>231</v>
      </c>
      <c r="BH22" s="681"/>
      <c r="BI22" s="681"/>
      <c r="BJ22" s="681"/>
      <c r="BK22" s="681"/>
      <c r="BL22" s="681"/>
      <c r="BM22" s="681"/>
      <c r="BN22" s="682"/>
      <c r="BO22" s="713" t="s">
        <v>127</v>
      </c>
      <c r="BP22" s="713"/>
      <c r="BQ22" s="713"/>
      <c r="BR22" s="713"/>
      <c r="BS22" s="686" t="s">
        <v>127</v>
      </c>
      <c r="BT22" s="681"/>
      <c r="BU22" s="681"/>
      <c r="BV22" s="681"/>
      <c r="BW22" s="681"/>
      <c r="BX22" s="681"/>
      <c r="BY22" s="681"/>
      <c r="BZ22" s="681"/>
      <c r="CA22" s="681"/>
      <c r="CB22" s="726"/>
      <c r="CD22" s="784" t="s">
        <v>278</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15">
      <c r="B23" s="677" t="s">
        <v>279</v>
      </c>
      <c r="C23" s="678"/>
      <c r="D23" s="678"/>
      <c r="E23" s="678"/>
      <c r="F23" s="678"/>
      <c r="G23" s="678"/>
      <c r="H23" s="678"/>
      <c r="I23" s="678"/>
      <c r="J23" s="678"/>
      <c r="K23" s="678"/>
      <c r="L23" s="678"/>
      <c r="M23" s="678"/>
      <c r="N23" s="678"/>
      <c r="O23" s="678"/>
      <c r="P23" s="678"/>
      <c r="Q23" s="679"/>
      <c r="R23" s="680">
        <v>5177317</v>
      </c>
      <c r="S23" s="681"/>
      <c r="T23" s="681"/>
      <c r="U23" s="681"/>
      <c r="V23" s="681"/>
      <c r="W23" s="681"/>
      <c r="X23" s="681"/>
      <c r="Y23" s="682"/>
      <c r="Z23" s="713">
        <v>15.7</v>
      </c>
      <c r="AA23" s="713"/>
      <c r="AB23" s="713"/>
      <c r="AC23" s="713"/>
      <c r="AD23" s="714">
        <v>5177317</v>
      </c>
      <c r="AE23" s="714"/>
      <c r="AF23" s="714"/>
      <c r="AG23" s="714"/>
      <c r="AH23" s="714"/>
      <c r="AI23" s="714"/>
      <c r="AJ23" s="714"/>
      <c r="AK23" s="714"/>
      <c r="AL23" s="683">
        <v>35.700000000000003</v>
      </c>
      <c r="AM23" s="684"/>
      <c r="AN23" s="684"/>
      <c r="AO23" s="715"/>
      <c r="AP23" s="775" t="s">
        <v>280</v>
      </c>
      <c r="AQ23" s="782"/>
      <c r="AR23" s="782"/>
      <c r="AS23" s="782"/>
      <c r="AT23" s="782"/>
      <c r="AU23" s="782"/>
      <c r="AV23" s="782"/>
      <c r="AW23" s="782"/>
      <c r="AX23" s="782"/>
      <c r="AY23" s="782"/>
      <c r="AZ23" s="782"/>
      <c r="BA23" s="782"/>
      <c r="BB23" s="782"/>
      <c r="BC23" s="782"/>
      <c r="BD23" s="782"/>
      <c r="BE23" s="782"/>
      <c r="BF23" s="777"/>
      <c r="BG23" s="680">
        <v>326513</v>
      </c>
      <c r="BH23" s="681"/>
      <c r="BI23" s="681"/>
      <c r="BJ23" s="681"/>
      <c r="BK23" s="681"/>
      <c r="BL23" s="681"/>
      <c r="BM23" s="681"/>
      <c r="BN23" s="682"/>
      <c r="BO23" s="713">
        <v>4.0999999999999996</v>
      </c>
      <c r="BP23" s="713"/>
      <c r="BQ23" s="713"/>
      <c r="BR23" s="713"/>
      <c r="BS23" s="686" t="s">
        <v>231</v>
      </c>
      <c r="BT23" s="681"/>
      <c r="BU23" s="681"/>
      <c r="BV23" s="681"/>
      <c r="BW23" s="681"/>
      <c r="BX23" s="681"/>
      <c r="BY23" s="681"/>
      <c r="BZ23" s="681"/>
      <c r="CA23" s="681"/>
      <c r="CB23" s="726"/>
      <c r="CD23" s="784" t="s">
        <v>219</v>
      </c>
      <c r="CE23" s="785"/>
      <c r="CF23" s="785"/>
      <c r="CG23" s="785"/>
      <c r="CH23" s="785"/>
      <c r="CI23" s="785"/>
      <c r="CJ23" s="785"/>
      <c r="CK23" s="785"/>
      <c r="CL23" s="785"/>
      <c r="CM23" s="785"/>
      <c r="CN23" s="785"/>
      <c r="CO23" s="785"/>
      <c r="CP23" s="785"/>
      <c r="CQ23" s="786"/>
      <c r="CR23" s="784" t="s">
        <v>281</v>
      </c>
      <c r="CS23" s="785"/>
      <c r="CT23" s="785"/>
      <c r="CU23" s="785"/>
      <c r="CV23" s="785"/>
      <c r="CW23" s="785"/>
      <c r="CX23" s="785"/>
      <c r="CY23" s="786"/>
      <c r="CZ23" s="784" t="s">
        <v>282</v>
      </c>
      <c r="DA23" s="785"/>
      <c r="DB23" s="785"/>
      <c r="DC23" s="786"/>
      <c r="DD23" s="784" t="s">
        <v>283</v>
      </c>
      <c r="DE23" s="785"/>
      <c r="DF23" s="785"/>
      <c r="DG23" s="785"/>
      <c r="DH23" s="785"/>
      <c r="DI23" s="785"/>
      <c r="DJ23" s="785"/>
      <c r="DK23" s="786"/>
      <c r="DL23" s="793" t="s">
        <v>284</v>
      </c>
      <c r="DM23" s="794"/>
      <c r="DN23" s="794"/>
      <c r="DO23" s="794"/>
      <c r="DP23" s="794"/>
      <c r="DQ23" s="794"/>
      <c r="DR23" s="794"/>
      <c r="DS23" s="794"/>
      <c r="DT23" s="794"/>
      <c r="DU23" s="794"/>
      <c r="DV23" s="795"/>
      <c r="DW23" s="784" t="s">
        <v>285</v>
      </c>
      <c r="DX23" s="785"/>
      <c r="DY23" s="785"/>
      <c r="DZ23" s="785"/>
      <c r="EA23" s="785"/>
      <c r="EB23" s="785"/>
      <c r="EC23" s="786"/>
    </row>
    <row r="24" spans="2:133" ht="11.25" customHeight="1" x14ac:dyDescent="0.15">
      <c r="B24" s="677" t="s">
        <v>286</v>
      </c>
      <c r="C24" s="678"/>
      <c r="D24" s="678"/>
      <c r="E24" s="678"/>
      <c r="F24" s="678"/>
      <c r="G24" s="678"/>
      <c r="H24" s="678"/>
      <c r="I24" s="678"/>
      <c r="J24" s="678"/>
      <c r="K24" s="678"/>
      <c r="L24" s="678"/>
      <c r="M24" s="678"/>
      <c r="N24" s="678"/>
      <c r="O24" s="678"/>
      <c r="P24" s="678"/>
      <c r="Q24" s="679"/>
      <c r="R24" s="680">
        <v>669932</v>
      </c>
      <c r="S24" s="681"/>
      <c r="T24" s="681"/>
      <c r="U24" s="681"/>
      <c r="V24" s="681"/>
      <c r="W24" s="681"/>
      <c r="X24" s="681"/>
      <c r="Y24" s="682"/>
      <c r="Z24" s="713">
        <v>2</v>
      </c>
      <c r="AA24" s="713"/>
      <c r="AB24" s="713"/>
      <c r="AC24" s="713"/>
      <c r="AD24" s="714" t="s">
        <v>231</v>
      </c>
      <c r="AE24" s="714"/>
      <c r="AF24" s="714"/>
      <c r="AG24" s="714"/>
      <c r="AH24" s="714"/>
      <c r="AI24" s="714"/>
      <c r="AJ24" s="714"/>
      <c r="AK24" s="714"/>
      <c r="AL24" s="683" t="s">
        <v>127</v>
      </c>
      <c r="AM24" s="684"/>
      <c r="AN24" s="684"/>
      <c r="AO24" s="715"/>
      <c r="AP24" s="775" t="s">
        <v>287</v>
      </c>
      <c r="AQ24" s="782"/>
      <c r="AR24" s="782"/>
      <c r="AS24" s="782"/>
      <c r="AT24" s="782"/>
      <c r="AU24" s="782"/>
      <c r="AV24" s="782"/>
      <c r="AW24" s="782"/>
      <c r="AX24" s="782"/>
      <c r="AY24" s="782"/>
      <c r="AZ24" s="782"/>
      <c r="BA24" s="782"/>
      <c r="BB24" s="782"/>
      <c r="BC24" s="782"/>
      <c r="BD24" s="782"/>
      <c r="BE24" s="782"/>
      <c r="BF24" s="777"/>
      <c r="BG24" s="680" t="s">
        <v>231</v>
      </c>
      <c r="BH24" s="681"/>
      <c r="BI24" s="681"/>
      <c r="BJ24" s="681"/>
      <c r="BK24" s="681"/>
      <c r="BL24" s="681"/>
      <c r="BM24" s="681"/>
      <c r="BN24" s="682"/>
      <c r="BO24" s="713" t="s">
        <v>231</v>
      </c>
      <c r="BP24" s="713"/>
      <c r="BQ24" s="713"/>
      <c r="BR24" s="713"/>
      <c r="BS24" s="686" t="s">
        <v>231</v>
      </c>
      <c r="BT24" s="681"/>
      <c r="BU24" s="681"/>
      <c r="BV24" s="681"/>
      <c r="BW24" s="681"/>
      <c r="BX24" s="681"/>
      <c r="BY24" s="681"/>
      <c r="BZ24" s="681"/>
      <c r="CA24" s="681"/>
      <c r="CB24" s="726"/>
      <c r="CD24" s="738" t="s">
        <v>288</v>
      </c>
      <c r="CE24" s="739"/>
      <c r="CF24" s="739"/>
      <c r="CG24" s="739"/>
      <c r="CH24" s="739"/>
      <c r="CI24" s="739"/>
      <c r="CJ24" s="739"/>
      <c r="CK24" s="739"/>
      <c r="CL24" s="739"/>
      <c r="CM24" s="739"/>
      <c r="CN24" s="739"/>
      <c r="CO24" s="739"/>
      <c r="CP24" s="739"/>
      <c r="CQ24" s="740"/>
      <c r="CR24" s="735">
        <v>12409762</v>
      </c>
      <c r="CS24" s="736"/>
      <c r="CT24" s="736"/>
      <c r="CU24" s="736"/>
      <c r="CV24" s="736"/>
      <c r="CW24" s="736"/>
      <c r="CX24" s="736"/>
      <c r="CY24" s="779"/>
      <c r="CZ24" s="780">
        <v>39.700000000000003</v>
      </c>
      <c r="DA24" s="751"/>
      <c r="DB24" s="751"/>
      <c r="DC24" s="783"/>
      <c r="DD24" s="778">
        <v>8477395</v>
      </c>
      <c r="DE24" s="736"/>
      <c r="DF24" s="736"/>
      <c r="DG24" s="736"/>
      <c r="DH24" s="736"/>
      <c r="DI24" s="736"/>
      <c r="DJ24" s="736"/>
      <c r="DK24" s="779"/>
      <c r="DL24" s="778">
        <v>8049621</v>
      </c>
      <c r="DM24" s="736"/>
      <c r="DN24" s="736"/>
      <c r="DO24" s="736"/>
      <c r="DP24" s="736"/>
      <c r="DQ24" s="736"/>
      <c r="DR24" s="736"/>
      <c r="DS24" s="736"/>
      <c r="DT24" s="736"/>
      <c r="DU24" s="736"/>
      <c r="DV24" s="779"/>
      <c r="DW24" s="780">
        <v>52.9</v>
      </c>
      <c r="DX24" s="751"/>
      <c r="DY24" s="751"/>
      <c r="DZ24" s="751"/>
      <c r="EA24" s="751"/>
      <c r="EB24" s="751"/>
      <c r="EC24" s="781"/>
    </row>
    <row r="25" spans="2:133" ht="11.25" customHeight="1" x14ac:dyDescent="0.15">
      <c r="B25" s="677" t="s">
        <v>289</v>
      </c>
      <c r="C25" s="678"/>
      <c r="D25" s="678"/>
      <c r="E25" s="678"/>
      <c r="F25" s="678"/>
      <c r="G25" s="678"/>
      <c r="H25" s="678"/>
      <c r="I25" s="678"/>
      <c r="J25" s="678"/>
      <c r="K25" s="678"/>
      <c r="L25" s="678"/>
      <c r="M25" s="678"/>
      <c r="N25" s="678"/>
      <c r="O25" s="678"/>
      <c r="P25" s="678"/>
      <c r="Q25" s="679"/>
      <c r="R25" s="680" t="s">
        <v>231</v>
      </c>
      <c r="S25" s="681"/>
      <c r="T25" s="681"/>
      <c r="U25" s="681"/>
      <c r="V25" s="681"/>
      <c r="W25" s="681"/>
      <c r="X25" s="681"/>
      <c r="Y25" s="682"/>
      <c r="Z25" s="713" t="s">
        <v>127</v>
      </c>
      <c r="AA25" s="713"/>
      <c r="AB25" s="713"/>
      <c r="AC25" s="713"/>
      <c r="AD25" s="714" t="s">
        <v>127</v>
      </c>
      <c r="AE25" s="714"/>
      <c r="AF25" s="714"/>
      <c r="AG25" s="714"/>
      <c r="AH25" s="714"/>
      <c r="AI25" s="714"/>
      <c r="AJ25" s="714"/>
      <c r="AK25" s="714"/>
      <c r="AL25" s="683" t="s">
        <v>231</v>
      </c>
      <c r="AM25" s="684"/>
      <c r="AN25" s="684"/>
      <c r="AO25" s="715"/>
      <c r="AP25" s="775" t="s">
        <v>290</v>
      </c>
      <c r="AQ25" s="782"/>
      <c r="AR25" s="782"/>
      <c r="AS25" s="782"/>
      <c r="AT25" s="782"/>
      <c r="AU25" s="782"/>
      <c r="AV25" s="782"/>
      <c r="AW25" s="782"/>
      <c r="AX25" s="782"/>
      <c r="AY25" s="782"/>
      <c r="AZ25" s="782"/>
      <c r="BA25" s="782"/>
      <c r="BB25" s="782"/>
      <c r="BC25" s="782"/>
      <c r="BD25" s="782"/>
      <c r="BE25" s="782"/>
      <c r="BF25" s="777"/>
      <c r="BG25" s="680" t="s">
        <v>127</v>
      </c>
      <c r="BH25" s="681"/>
      <c r="BI25" s="681"/>
      <c r="BJ25" s="681"/>
      <c r="BK25" s="681"/>
      <c r="BL25" s="681"/>
      <c r="BM25" s="681"/>
      <c r="BN25" s="682"/>
      <c r="BO25" s="713" t="s">
        <v>231</v>
      </c>
      <c r="BP25" s="713"/>
      <c r="BQ25" s="713"/>
      <c r="BR25" s="713"/>
      <c r="BS25" s="686" t="s">
        <v>231</v>
      </c>
      <c r="BT25" s="681"/>
      <c r="BU25" s="681"/>
      <c r="BV25" s="681"/>
      <c r="BW25" s="681"/>
      <c r="BX25" s="681"/>
      <c r="BY25" s="681"/>
      <c r="BZ25" s="681"/>
      <c r="CA25" s="681"/>
      <c r="CB25" s="726"/>
      <c r="CD25" s="727" t="s">
        <v>291</v>
      </c>
      <c r="CE25" s="724"/>
      <c r="CF25" s="724"/>
      <c r="CG25" s="724"/>
      <c r="CH25" s="724"/>
      <c r="CI25" s="724"/>
      <c r="CJ25" s="724"/>
      <c r="CK25" s="724"/>
      <c r="CL25" s="724"/>
      <c r="CM25" s="724"/>
      <c r="CN25" s="724"/>
      <c r="CO25" s="724"/>
      <c r="CP25" s="724"/>
      <c r="CQ25" s="725"/>
      <c r="CR25" s="680">
        <v>5282864</v>
      </c>
      <c r="CS25" s="699"/>
      <c r="CT25" s="699"/>
      <c r="CU25" s="699"/>
      <c r="CV25" s="699"/>
      <c r="CW25" s="699"/>
      <c r="CX25" s="699"/>
      <c r="CY25" s="700"/>
      <c r="CZ25" s="683">
        <v>16.899999999999999</v>
      </c>
      <c r="DA25" s="701"/>
      <c r="DB25" s="701"/>
      <c r="DC25" s="702"/>
      <c r="DD25" s="686">
        <v>4822960</v>
      </c>
      <c r="DE25" s="699"/>
      <c r="DF25" s="699"/>
      <c r="DG25" s="699"/>
      <c r="DH25" s="699"/>
      <c r="DI25" s="699"/>
      <c r="DJ25" s="699"/>
      <c r="DK25" s="700"/>
      <c r="DL25" s="686">
        <v>4727393</v>
      </c>
      <c r="DM25" s="699"/>
      <c r="DN25" s="699"/>
      <c r="DO25" s="699"/>
      <c r="DP25" s="699"/>
      <c r="DQ25" s="699"/>
      <c r="DR25" s="699"/>
      <c r="DS25" s="699"/>
      <c r="DT25" s="699"/>
      <c r="DU25" s="699"/>
      <c r="DV25" s="700"/>
      <c r="DW25" s="683">
        <v>31.1</v>
      </c>
      <c r="DX25" s="701"/>
      <c r="DY25" s="701"/>
      <c r="DZ25" s="701"/>
      <c r="EA25" s="701"/>
      <c r="EB25" s="701"/>
      <c r="EC25" s="719"/>
    </row>
    <row r="26" spans="2:133" ht="11.25" customHeight="1" x14ac:dyDescent="0.15">
      <c r="B26" s="677" t="s">
        <v>292</v>
      </c>
      <c r="C26" s="678"/>
      <c r="D26" s="678"/>
      <c r="E26" s="678"/>
      <c r="F26" s="678"/>
      <c r="G26" s="678"/>
      <c r="H26" s="678"/>
      <c r="I26" s="678"/>
      <c r="J26" s="678"/>
      <c r="K26" s="678"/>
      <c r="L26" s="678"/>
      <c r="M26" s="678"/>
      <c r="N26" s="678"/>
      <c r="O26" s="678"/>
      <c r="P26" s="678"/>
      <c r="Q26" s="679"/>
      <c r="R26" s="680">
        <v>15439424</v>
      </c>
      <c r="S26" s="681"/>
      <c r="T26" s="681"/>
      <c r="U26" s="681"/>
      <c r="V26" s="681"/>
      <c r="W26" s="681"/>
      <c r="X26" s="681"/>
      <c r="Y26" s="682"/>
      <c r="Z26" s="713">
        <v>46.7</v>
      </c>
      <c r="AA26" s="713"/>
      <c r="AB26" s="713"/>
      <c r="AC26" s="713"/>
      <c r="AD26" s="714">
        <v>14442979</v>
      </c>
      <c r="AE26" s="714"/>
      <c r="AF26" s="714"/>
      <c r="AG26" s="714"/>
      <c r="AH26" s="714"/>
      <c r="AI26" s="714"/>
      <c r="AJ26" s="714"/>
      <c r="AK26" s="714"/>
      <c r="AL26" s="683">
        <v>99.6</v>
      </c>
      <c r="AM26" s="684"/>
      <c r="AN26" s="684"/>
      <c r="AO26" s="715"/>
      <c r="AP26" s="775" t="s">
        <v>293</v>
      </c>
      <c r="AQ26" s="776"/>
      <c r="AR26" s="776"/>
      <c r="AS26" s="776"/>
      <c r="AT26" s="776"/>
      <c r="AU26" s="776"/>
      <c r="AV26" s="776"/>
      <c r="AW26" s="776"/>
      <c r="AX26" s="776"/>
      <c r="AY26" s="776"/>
      <c r="AZ26" s="776"/>
      <c r="BA26" s="776"/>
      <c r="BB26" s="776"/>
      <c r="BC26" s="776"/>
      <c r="BD26" s="776"/>
      <c r="BE26" s="776"/>
      <c r="BF26" s="777"/>
      <c r="BG26" s="680" t="s">
        <v>231</v>
      </c>
      <c r="BH26" s="681"/>
      <c r="BI26" s="681"/>
      <c r="BJ26" s="681"/>
      <c r="BK26" s="681"/>
      <c r="BL26" s="681"/>
      <c r="BM26" s="681"/>
      <c r="BN26" s="682"/>
      <c r="BO26" s="713" t="s">
        <v>127</v>
      </c>
      <c r="BP26" s="713"/>
      <c r="BQ26" s="713"/>
      <c r="BR26" s="713"/>
      <c r="BS26" s="686" t="s">
        <v>231</v>
      </c>
      <c r="BT26" s="681"/>
      <c r="BU26" s="681"/>
      <c r="BV26" s="681"/>
      <c r="BW26" s="681"/>
      <c r="BX26" s="681"/>
      <c r="BY26" s="681"/>
      <c r="BZ26" s="681"/>
      <c r="CA26" s="681"/>
      <c r="CB26" s="726"/>
      <c r="CD26" s="727" t="s">
        <v>294</v>
      </c>
      <c r="CE26" s="724"/>
      <c r="CF26" s="724"/>
      <c r="CG26" s="724"/>
      <c r="CH26" s="724"/>
      <c r="CI26" s="724"/>
      <c r="CJ26" s="724"/>
      <c r="CK26" s="724"/>
      <c r="CL26" s="724"/>
      <c r="CM26" s="724"/>
      <c r="CN26" s="724"/>
      <c r="CO26" s="724"/>
      <c r="CP26" s="724"/>
      <c r="CQ26" s="725"/>
      <c r="CR26" s="680">
        <v>3244792</v>
      </c>
      <c r="CS26" s="681"/>
      <c r="CT26" s="681"/>
      <c r="CU26" s="681"/>
      <c r="CV26" s="681"/>
      <c r="CW26" s="681"/>
      <c r="CX26" s="681"/>
      <c r="CY26" s="682"/>
      <c r="CZ26" s="683">
        <v>10.4</v>
      </c>
      <c r="DA26" s="701"/>
      <c r="DB26" s="701"/>
      <c r="DC26" s="702"/>
      <c r="DD26" s="686">
        <v>2833250</v>
      </c>
      <c r="DE26" s="681"/>
      <c r="DF26" s="681"/>
      <c r="DG26" s="681"/>
      <c r="DH26" s="681"/>
      <c r="DI26" s="681"/>
      <c r="DJ26" s="681"/>
      <c r="DK26" s="682"/>
      <c r="DL26" s="686" t="s">
        <v>231</v>
      </c>
      <c r="DM26" s="681"/>
      <c r="DN26" s="681"/>
      <c r="DO26" s="681"/>
      <c r="DP26" s="681"/>
      <c r="DQ26" s="681"/>
      <c r="DR26" s="681"/>
      <c r="DS26" s="681"/>
      <c r="DT26" s="681"/>
      <c r="DU26" s="681"/>
      <c r="DV26" s="682"/>
      <c r="DW26" s="683" t="s">
        <v>127</v>
      </c>
      <c r="DX26" s="701"/>
      <c r="DY26" s="701"/>
      <c r="DZ26" s="701"/>
      <c r="EA26" s="701"/>
      <c r="EB26" s="701"/>
      <c r="EC26" s="719"/>
    </row>
    <row r="27" spans="2:133" ht="11.25" customHeight="1" x14ac:dyDescent="0.15">
      <c r="B27" s="677" t="s">
        <v>295</v>
      </c>
      <c r="C27" s="678"/>
      <c r="D27" s="678"/>
      <c r="E27" s="678"/>
      <c r="F27" s="678"/>
      <c r="G27" s="678"/>
      <c r="H27" s="678"/>
      <c r="I27" s="678"/>
      <c r="J27" s="678"/>
      <c r="K27" s="678"/>
      <c r="L27" s="678"/>
      <c r="M27" s="678"/>
      <c r="N27" s="678"/>
      <c r="O27" s="678"/>
      <c r="P27" s="678"/>
      <c r="Q27" s="679"/>
      <c r="R27" s="680">
        <v>5463</v>
      </c>
      <c r="S27" s="681"/>
      <c r="T27" s="681"/>
      <c r="U27" s="681"/>
      <c r="V27" s="681"/>
      <c r="W27" s="681"/>
      <c r="X27" s="681"/>
      <c r="Y27" s="682"/>
      <c r="Z27" s="713">
        <v>0</v>
      </c>
      <c r="AA27" s="713"/>
      <c r="AB27" s="713"/>
      <c r="AC27" s="713"/>
      <c r="AD27" s="714">
        <v>5463</v>
      </c>
      <c r="AE27" s="714"/>
      <c r="AF27" s="714"/>
      <c r="AG27" s="714"/>
      <c r="AH27" s="714"/>
      <c r="AI27" s="714"/>
      <c r="AJ27" s="714"/>
      <c r="AK27" s="714"/>
      <c r="AL27" s="683">
        <v>0</v>
      </c>
      <c r="AM27" s="684"/>
      <c r="AN27" s="684"/>
      <c r="AO27" s="715"/>
      <c r="AP27" s="677" t="s">
        <v>296</v>
      </c>
      <c r="AQ27" s="678"/>
      <c r="AR27" s="678"/>
      <c r="AS27" s="678"/>
      <c r="AT27" s="678"/>
      <c r="AU27" s="678"/>
      <c r="AV27" s="678"/>
      <c r="AW27" s="678"/>
      <c r="AX27" s="678"/>
      <c r="AY27" s="678"/>
      <c r="AZ27" s="678"/>
      <c r="BA27" s="678"/>
      <c r="BB27" s="678"/>
      <c r="BC27" s="678"/>
      <c r="BD27" s="678"/>
      <c r="BE27" s="678"/>
      <c r="BF27" s="679"/>
      <c r="BG27" s="680">
        <v>7890195</v>
      </c>
      <c r="BH27" s="681"/>
      <c r="BI27" s="681"/>
      <c r="BJ27" s="681"/>
      <c r="BK27" s="681"/>
      <c r="BL27" s="681"/>
      <c r="BM27" s="681"/>
      <c r="BN27" s="682"/>
      <c r="BO27" s="713">
        <v>100</v>
      </c>
      <c r="BP27" s="713"/>
      <c r="BQ27" s="713"/>
      <c r="BR27" s="713"/>
      <c r="BS27" s="686">
        <v>162532</v>
      </c>
      <c r="BT27" s="681"/>
      <c r="BU27" s="681"/>
      <c r="BV27" s="681"/>
      <c r="BW27" s="681"/>
      <c r="BX27" s="681"/>
      <c r="BY27" s="681"/>
      <c r="BZ27" s="681"/>
      <c r="CA27" s="681"/>
      <c r="CB27" s="726"/>
      <c r="CD27" s="727" t="s">
        <v>297</v>
      </c>
      <c r="CE27" s="724"/>
      <c r="CF27" s="724"/>
      <c r="CG27" s="724"/>
      <c r="CH27" s="724"/>
      <c r="CI27" s="724"/>
      <c r="CJ27" s="724"/>
      <c r="CK27" s="724"/>
      <c r="CL27" s="724"/>
      <c r="CM27" s="724"/>
      <c r="CN27" s="724"/>
      <c r="CO27" s="724"/>
      <c r="CP27" s="724"/>
      <c r="CQ27" s="725"/>
      <c r="CR27" s="680">
        <v>4846603</v>
      </c>
      <c r="CS27" s="699"/>
      <c r="CT27" s="699"/>
      <c r="CU27" s="699"/>
      <c r="CV27" s="699"/>
      <c r="CW27" s="699"/>
      <c r="CX27" s="699"/>
      <c r="CY27" s="700"/>
      <c r="CZ27" s="683">
        <v>15.5</v>
      </c>
      <c r="DA27" s="701"/>
      <c r="DB27" s="701"/>
      <c r="DC27" s="702"/>
      <c r="DD27" s="686">
        <v>1454461</v>
      </c>
      <c r="DE27" s="699"/>
      <c r="DF27" s="699"/>
      <c r="DG27" s="699"/>
      <c r="DH27" s="699"/>
      <c r="DI27" s="699"/>
      <c r="DJ27" s="699"/>
      <c r="DK27" s="700"/>
      <c r="DL27" s="686">
        <v>1309997</v>
      </c>
      <c r="DM27" s="699"/>
      <c r="DN27" s="699"/>
      <c r="DO27" s="699"/>
      <c r="DP27" s="699"/>
      <c r="DQ27" s="699"/>
      <c r="DR27" s="699"/>
      <c r="DS27" s="699"/>
      <c r="DT27" s="699"/>
      <c r="DU27" s="699"/>
      <c r="DV27" s="700"/>
      <c r="DW27" s="683">
        <v>8.6</v>
      </c>
      <c r="DX27" s="701"/>
      <c r="DY27" s="701"/>
      <c r="DZ27" s="701"/>
      <c r="EA27" s="701"/>
      <c r="EB27" s="701"/>
      <c r="EC27" s="719"/>
    </row>
    <row r="28" spans="2:133" ht="11.25" customHeight="1" x14ac:dyDescent="0.15">
      <c r="B28" s="677" t="s">
        <v>298</v>
      </c>
      <c r="C28" s="678"/>
      <c r="D28" s="678"/>
      <c r="E28" s="678"/>
      <c r="F28" s="678"/>
      <c r="G28" s="678"/>
      <c r="H28" s="678"/>
      <c r="I28" s="678"/>
      <c r="J28" s="678"/>
      <c r="K28" s="678"/>
      <c r="L28" s="678"/>
      <c r="M28" s="678"/>
      <c r="N28" s="678"/>
      <c r="O28" s="678"/>
      <c r="P28" s="678"/>
      <c r="Q28" s="679"/>
      <c r="R28" s="680">
        <v>148373</v>
      </c>
      <c r="S28" s="681"/>
      <c r="T28" s="681"/>
      <c r="U28" s="681"/>
      <c r="V28" s="681"/>
      <c r="W28" s="681"/>
      <c r="X28" s="681"/>
      <c r="Y28" s="682"/>
      <c r="Z28" s="713">
        <v>0.4</v>
      </c>
      <c r="AA28" s="713"/>
      <c r="AB28" s="713"/>
      <c r="AC28" s="713"/>
      <c r="AD28" s="714" t="s">
        <v>231</v>
      </c>
      <c r="AE28" s="714"/>
      <c r="AF28" s="714"/>
      <c r="AG28" s="714"/>
      <c r="AH28" s="714"/>
      <c r="AI28" s="714"/>
      <c r="AJ28" s="714"/>
      <c r="AK28" s="714"/>
      <c r="AL28" s="683" t="s">
        <v>127</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6"/>
      <c r="CD28" s="727" t="s">
        <v>299</v>
      </c>
      <c r="CE28" s="724"/>
      <c r="CF28" s="724"/>
      <c r="CG28" s="724"/>
      <c r="CH28" s="724"/>
      <c r="CI28" s="724"/>
      <c r="CJ28" s="724"/>
      <c r="CK28" s="724"/>
      <c r="CL28" s="724"/>
      <c r="CM28" s="724"/>
      <c r="CN28" s="724"/>
      <c r="CO28" s="724"/>
      <c r="CP28" s="724"/>
      <c r="CQ28" s="725"/>
      <c r="CR28" s="680">
        <v>2280295</v>
      </c>
      <c r="CS28" s="681"/>
      <c r="CT28" s="681"/>
      <c r="CU28" s="681"/>
      <c r="CV28" s="681"/>
      <c r="CW28" s="681"/>
      <c r="CX28" s="681"/>
      <c r="CY28" s="682"/>
      <c r="CZ28" s="683">
        <v>7.3</v>
      </c>
      <c r="DA28" s="701"/>
      <c r="DB28" s="701"/>
      <c r="DC28" s="702"/>
      <c r="DD28" s="686">
        <v>2199974</v>
      </c>
      <c r="DE28" s="681"/>
      <c r="DF28" s="681"/>
      <c r="DG28" s="681"/>
      <c r="DH28" s="681"/>
      <c r="DI28" s="681"/>
      <c r="DJ28" s="681"/>
      <c r="DK28" s="682"/>
      <c r="DL28" s="686">
        <v>2012231</v>
      </c>
      <c r="DM28" s="681"/>
      <c r="DN28" s="681"/>
      <c r="DO28" s="681"/>
      <c r="DP28" s="681"/>
      <c r="DQ28" s="681"/>
      <c r="DR28" s="681"/>
      <c r="DS28" s="681"/>
      <c r="DT28" s="681"/>
      <c r="DU28" s="681"/>
      <c r="DV28" s="682"/>
      <c r="DW28" s="683">
        <v>13.2</v>
      </c>
      <c r="DX28" s="701"/>
      <c r="DY28" s="701"/>
      <c r="DZ28" s="701"/>
      <c r="EA28" s="701"/>
      <c r="EB28" s="701"/>
      <c r="EC28" s="719"/>
    </row>
    <row r="29" spans="2:133" ht="11.25" customHeight="1" x14ac:dyDescent="0.15">
      <c r="B29" s="677" t="s">
        <v>300</v>
      </c>
      <c r="C29" s="678"/>
      <c r="D29" s="678"/>
      <c r="E29" s="678"/>
      <c r="F29" s="678"/>
      <c r="G29" s="678"/>
      <c r="H29" s="678"/>
      <c r="I29" s="678"/>
      <c r="J29" s="678"/>
      <c r="K29" s="678"/>
      <c r="L29" s="678"/>
      <c r="M29" s="678"/>
      <c r="N29" s="678"/>
      <c r="O29" s="678"/>
      <c r="P29" s="678"/>
      <c r="Q29" s="679"/>
      <c r="R29" s="680">
        <v>368619</v>
      </c>
      <c r="S29" s="681"/>
      <c r="T29" s="681"/>
      <c r="U29" s="681"/>
      <c r="V29" s="681"/>
      <c r="W29" s="681"/>
      <c r="X29" s="681"/>
      <c r="Y29" s="682"/>
      <c r="Z29" s="713">
        <v>1.1000000000000001</v>
      </c>
      <c r="AA29" s="713"/>
      <c r="AB29" s="713"/>
      <c r="AC29" s="713"/>
      <c r="AD29" s="714">
        <v>37566</v>
      </c>
      <c r="AE29" s="714"/>
      <c r="AF29" s="714"/>
      <c r="AG29" s="714"/>
      <c r="AH29" s="714"/>
      <c r="AI29" s="714"/>
      <c r="AJ29" s="714"/>
      <c r="AK29" s="714"/>
      <c r="AL29" s="683">
        <v>0.3</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68"/>
      <c r="CD29" s="769" t="s">
        <v>301</v>
      </c>
      <c r="CE29" s="770"/>
      <c r="CF29" s="727" t="s">
        <v>70</v>
      </c>
      <c r="CG29" s="724"/>
      <c r="CH29" s="724"/>
      <c r="CI29" s="724"/>
      <c r="CJ29" s="724"/>
      <c r="CK29" s="724"/>
      <c r="CL29" s="724"/>
      <c r="CM29" s="724"/>
      <c r="CN29" s="724"/>
      <c r="CO29" s="724"/>
      <c r="CP29" s="724"/>
      <c r="CQ29" s="725"/>
      <c r="CR29" s="680">
        <v>2280295</v>
      </c>
      <c r="CS29" s="699"/>
      <c r="CT29" s="699"/>
      <c r="CU29" s="699"/>
      <c r="CV29" s="699"/>
      <c r="CW29" s="699"/>
      <c r="CX29" s="699"/>
      <c r="CY29" s="700"/>
      <c r="CZ29" s="683">
        <v>7.3</v>
      </c>
      <c r="DA29" s="701"/>
      <c r="DB29" s="701"/>
      <c r="DC29" s="702"/>
      <c r="DD29" s="686">
        <v>2199974</v>
      </c>
      <c r="DE29" s="699"/>
      <c r="DF29" s="699"/>
      <c r="DG29" s="699"/>
      <c r="DH29" s="699"/>
      <c r="DI29" s="699"/>
      <c r="DJ29" s="699"/>
      <c r="DK29" s="700"/>
      <c r="DL29" s="686">
        <v>2012231</v>
      </c>
      <c r="DM29" s="699"/>
      <c r="DN29" s="699"/>
      <c r="DO29" s="699"/>
      <c r="DP29" s="699"/>
      <c r="DQ29" s="699"/>
      <c r="DR29" s="699"/>
      <c r="DS29" s="699"/>
      <c r="DT29" s="699"/>
      <c r="DU29" s="699"/>
      <c r="DV29" s="700"/>
      <c r="DW29" s="683">
        <v>13.2</v>
      </c>
      <c r="DX29" s="701"/>
      <c r="DY29" s="701"/>
      <c r="DZ29" s="701"/>
      <c r="EA29" s="701"/>
      <c r="EB29" s="701"/>
      <c r="EC29" s="719"/>
    </row>
    <row r="30" spans="2:133" ht="11.25" customHeight="1" x14ac:dyDescent="0.15">
      <c r="B30" s="677" t="s">
        <v>302</v>
      </c>
      <c r="C30" s="678"/>
      <c r="D30" s="678"/>
      <c r="E30" s="678"/>
      <c r="F30" s="678"/>
      <c r="G30" s="678"/>
      <c r="H30" s="678"/>
      <c r="I30" s="678"/>
      <c r="J30" s="678"/>
      <c r="K30" s="678"/>
      <c r="L30" s="678"/>
      <c r="M30" s="678"/>
      <c r="N30" s="678"/>
      <c r="O30" s="678"/>
      <c r="P30" s="678"/>
      <c r="Q30" s="679"/>
      <c r="R30" s="680">
        <v>105963</v>
      </c>
      <c r="S30" s="681"/>
      <c r="T30" s="681"/>
      <c r="U30" s="681"/>
      <c r="V30" s="681"/>
      <c r="W30" s="681"/>
      <c r="X30" s="681"/>
      <c r="Y30" s="682"/>
      <c r="Z30" s="713">
        <v>0.3</v>
      </c>
      <c r="AA30" s="713"/>
      <c r="AB30" s="713"/>
      <c r="AC30" s="713"/>
      <c r="AD30" s="714" t="s">
        <v>231</v>
      </c>
      <c r="AE30" s="714"/>
      <c r="AF30" s="714"/>
      <c r="AG30" s="714"/>
      <c r="AH30" s="714"/>
      <c r="AI30" s="714"/>
      <c r="AJ30" s="714"/>
      <c r="AK30" s="714"/>
      <c r="AL30" s="683" t="s">
        <v>127</v>
      </c>
      <c r="AM30" s="684"/>
      <c r="AN30" s="684"/>
      <c r="AO30" s="715"/>
      <c r="AP30" s="741" t="s">
        <v>219</v>
      </c>
      <c r="AQ30" s="742"/>
      <c r="AR30" s="742"/>
      <c r="AS30" s="742"/>
      <c r="AT30" s="742"/>
      <c r="AU30" s="742"/>
      <c r="AV30" s="742"/>
      <c r="AW30" s="742"/>
      <c r="AX30" s="742"/>
      <c r="AY30" s="742"/>
      <c r="AZ30" s="742"/>
      <c r="BA30" s="742"/>
      <c r="BB30" s="742"/>
      <c r="BC30" s="742"/>
      <c r="BD30" s="742"/>
      <c r="BE30" s="742"/>
      <c r="BF30" s="743"/>
      <c r="BG30" s="741" t="s">
        <v>303</v>
      </c>
      <c r="BH30" s="766"/>
      <c r="BI30" s="766"/>
      <c r="BJ30" s="766"/>
      <c r="BK30" s="766"/>
      <c r="BL30" s="766"/>
      <c r="BM30" s="766"/>
      <c r="BN30" s="766"/>
      <c r="BO30" s="766"/>
      <c r="BP30" s="766"/>
      <c r="BQ30" s="767"/>
      <c r="BR30" s="741" t="s">
        <v>304</v>
      </c>
      <c r="BS30" s="766"/>
      <c r="BT30" s="766"/>
      <c r="BU30" s="766"/>
      <c r="BV30" s="766"/>
      <c r="BW30" s="766"/>
      <c r="BX30" s="766"/>
      <c r="BY30" s="766"/>
      <c r="BZ30" s="766"/>
      <c r="CA30" s="766"/>
      <c r="CB30" s="767"/>
      <c r="CD30" s="771"/>
      <c r="CE30" s="772"/>
      <c r="CF30" s="727" t="s">
        <v>305</v>
      </c>
      <c r="CG30" s="724"/>
      <c r="CH30" s="724"/>
      <c r="CI30" s="724"/>
      <c r="CJ30" s="724"/>
      <c r="CK30" s="724"/>
      <c r="CL30" s="724"/>
      <c r="CM30" s="724"/>
      <c r="CN30" s="724"/>
      <c r="CO30" s="724"/>
      <c r="CP30" s="724"/>
      <c r="CQ30" s="725"/>
      <c r="CR30" s="680">
        <v>2188697</v>
      </c>
      <c r="CS30" s="681"/>
      <c r="CT30" s="681"/>
      <c r="CU30" s="681"/>
      <c r="CV30" s="681"/>
      <c r="CW30" s="681"/>
      <c r="CX30" s="681"/>
      <c r="CY30" s="682"/>
      <c r="CZ30" s="683">
        <v>7</v>
      </c>
      <c r="DA30" s="701"/>
      <c r="DB30" s="701"/>
      <c r="DC30" s="702"/>
      <c r="DD30" s="686">
        <v>2111149</v>
      </c>
      <c r="DE30" s="681"/>
      <c r="DF30" s="681"/>
      <c r="DG30" s="681"/>
      <c r="DH30" s="681"/>
      <c r="DI30" s="681"/>
      <c r="DJ30" s="681"/>
      <c r="DK30" s="682"/>
      <c r="DL30" s="686">
        <v>1923406</v>
      </c>
      <c r="DM30" s="681"/>
      <c r="DN30" s="681"/>
      <c r="DO30" s="681"/>
      <c r="DP30" s="681"/>
      <c r="DQ30" s="681"/>
      <c r="DR30" s="681"/>
      <c r="DS30" s="681"/>
      <c r="DT30" s="681"/>
      <c r="DU30" s="681"/>
      <c r="DV30" s="682"/>
      <c r="DW30" s="683">
        <v>12.6</v>
      </c>
      <c r="DX30" s="701"/>
      <c r="DY30" s="701"/>
      <c r="DZ30" s="701"/>
      <c r="EA30" s="701"/>
      <c r="EB30" s="701"/>
      <c r="EC30" s="719"/>
    </row>
    <row r="31" spans="2:133" ht="11.25" customHeight="1" x14ac:dyDescent="0.15">
      <c r="B31" s="677" t="s">
        <v>306</v>
      </c>
      <c r="C31" s="678"/>
      <c r="D31" s="678"/>
      <c r="E31" s="678"/>
      <c r="F31" s="678"/>
      <c r="G31" s="678"/>
      <c r="H31" s="678"/>
      <c r="I31" s="678"/>
      <c r="J31" s="678"/>
      <c r="K31" s="678"/>
      <c r="L31" s="678"/>
      <c r="M31" s="678"/>
      <c r="N31" s="678"/>
      <c r="O31" s="678"/>
      <c r="P31" s="678"/>
      <c r="Q31" s="679"/>
      <c r="R31" s="680">
        <v>9997252</v>
      </c>
      <c r="S31" s="681"/>
      <c r="T31" s="681"/>
      <c r="U31" s="681"/>
      <c r="V31" s="681"/>
      <c r="W31" s="681"/>
      <c r="X31" s="681"/>
      <c r="Y31" s="682"/>
      <c r="Z31" s="713">
        <v>30.3</v>
      </c>
      <c r="AA31" s="713"/>
      <c r="AB31" s="713"/>
      <c r="AC31" s="713"/>
      <c r="AD31" s="714" t="s">
        <v>231</v>
      </c>
      <c r="AE31" s="714"/>
      <c r="AF31" s="714"/>
      <c r="AG31" s="714"/>
      <c r="AH31" s="714"/>
      <c r="AI31" s="714"/>
      <c r="AJ31" s="714"/>
      <c r="AK31" s="714"/>
      <c r="AL31" s="683" t="s">
        <v>127</v>
      </c>
      <c r="AM31" s="684"/>
      <c r="AN31" s="684"/>
      <c r="AO31" s="715"/>
      <c r="AP31" s="754" t="s">
        <v>307</v>
      </c>
      <c r="AQ31" s="755"/>
      <c r="AR31" s="755"/>
      <c r="AS31" s="755"/>
      <c r="AT31" s="760" t="s">
        <v>308</v>
      </c>
      <c r="AU31" s="231"/>
      <c r="AV31" s="231"/>
      <c r="AW31" s="231"/>
      <c r="AX31" s="746" t="s">
        <v>185</v>
      </c>
      <c r="AY31" s="747"/>
      <c r="AZ31" s="747"/>
      <c r="BA31" s="747"/>
      <c r="BB31" s="747"/>
      <c r="BC31" s="747"/>
      <c r="BD31" s="747"/>
      <c r="BE31" s="747"/>
      <c r="BF31" s="748"/>
      <c r="BG31" s="749">
        <v>98.7</v>
      </c>
      <c r="BH31" s="750"/>
      <c r="BI31" s="750"/>
      <c r="BJ31" s="750"/>
      <c r="BK31" s="750"/>
      <c r="BL31" s="750"/>
      <c r="BM31" s="751">
        <v>97</v>
      </c>
      <c r="BN31" s="750"/>
      <c r="BO31" s="750"/>
      <c r="BP31" s="750"/>
      <c r="BQ31" s="752"/>
      <c r="BR31" s="749">
        <v>99.3</v>
      </c>
      <c r="BS31" s="750"/>
      <c r="BT31" s="750"/>
      <c r="BU31" s="750"/>
      <c r="BV31" s="750"/>
      <c r="BW31" s="750"/>
      <c r="BX31" s="751">
        <v>97.7</v>
      </c>
      <c r="BY31" s="750"/>
      <c r="BZ31" s="750"/>
      <c r="CA31" s="750"/>
      <c r="CB31" s="752"/>
      <c r="CD31" s="771"/>
      <c r="CE31" s="772"/>
      <c r="CF31" s="727" t="s">
        <v>309</v>
      </c>
      <c r="CG31" s="724"/>
      <c r="CH31" s="724"/>
      <c r="CI31" s="724"/>
      <c r="CJ31" s="724"/>
      <c r="CK31" s="724"/>
      <c r="CL31" s="724"/>
      <c r="CM31" s="724"/>
      <c r="CN31" s="724"/>
      <c r="CO31" s="724"/>
      <c r="CP31" s="724"/>
      <c r="CQ31" s="725"/>
      <c r="CR31" s="680">
        <v>91598</v>
      </c>
      <c r="CS31" s="699"/>
      <c r="CT31" s="699"/>
      <c r="CU31" s="699"/>
      <c r="CV31" s="699"/>
      <c r="CW31" s="699"/>
      <c r="CX31" s="699"/>
      <c r="CY31" s="700"/>
      <c r="CZ31" s="683">
        <v>0.3</v>
      </c>
      <c r="DA31" s="701"/>
      <c r="DB31" s="701"/>
      <c r="DC31" s="702"/>
      <c r="DD31" s="686">
        <v>88825</v>
      </c>
      <c r="DE31" s="699"/>
      <c r="DF31" s="699"/>
      <c r="DG31" s="699"/>
      <c r="DH31" s="699"/>
      <c r="DI31" s="699"/>
      <c r="DJ31" s="699"/>
      <c r="DK31" s="700"/>
      <c r="DL31" s="686">
        <v>88825</v>
      </c>
      <c r="DM31" s="699"/>
      <c r="DN31" s="699"/>
      <c r="DO31" s="699"/>
      <c r="DP31" s="699"/>
      <c r="DQ31" s="699"/>
      <c r="DR31" s="699"/>
      <c r="DS31" s="699"/>
      <c r="DT31" s="699"/>
      <c r="DU31" s="699"/>
      <c r="DV31" s="700"/>
      <c r="DW31" s="683">
        <v>0.6</v>
      </c>
      <c r="DX31" s="701"/>
      <c r="DY31" s="701"/>
      <c r="DZ31" s="701"/>
      <c r="EA31" s="701"/>
      <c r="EB31" s="701"/>
      <c r="EC31" s="719"/>
    </row>
    <row r="32" spans="2:133" ht="11.25" customHeight="1" x14ac:dyDescent="0.15">
      <c r="B32" s="763" t="s">
        <v>310</v>
      </c>
      <c r="C32" s="764"/>
      <c r="D32" s="764"/>
      <c r="E32" s="764"/>
      <c r="F32" s="764"/>
      <c r="G32" s="764"/>
      <c r="H32" s="764"/>
      <c r="I32" s="764"/>
      <c r="J32" s="764"/>
      <c r="K32" s="764"/>
      <c r="L32" s="764"/>
      <c r="M32" s="764"/>
      <c r="N32" s="764"/>
      <c r="O32" s="764"/>
      <c r="P32" s="764"/>
      <c r="Q32" s="765"/>
      <c r="R32" s="680" t="s">
        <v>127</v>
      </c>
      <c r="S32" s="681"/>
      <c r="T32" s="681"/>
      <c r="U32" s="681"/>
      <c r="V32" s="681"/>
      <c r="W32" s="681"/>
      <c r="X32" s="681"/>
      <c r="Y32" s="682"/>
      <c r="Z32" s="713" t="s">
        <v>127</v>
      </c>
      <c r="AA32" s="713"/>
      <c r="AB32" s="713"/>
      <c r="AC32" s="713"/>
      <c r="AD32" s="714" t="s">
        <v>127</v>
      </c>
      <c r="AE32" s="714"/>
      <c r="AF32" s="714"/>
      <c r="AG32" s="714"/>
      <c r="AH32" s="714"/>
      <c r="AI32" s="714"/>
      <c r="AJ32" s="714"/>
      <c r="AK32" s="714"/>
      <c r="AL32" s="683" t="s">
        <v>231</v>
      </c>
      <c r="AM32" s="684"/>
      <c r="AN32" s="684"/>
      <c r="AO32" s="715"/>
      <c r="AP32" s="756"/>
      <c r="AQ32" s="757"/>
      <c r="AR32" s="757"/>
      <c r="AS32" s="757"/>
      <c r="AT32" s="761"/>
      <c r="AU32" s="230" t="s">
        <v>311</v>
      </c>
      <c r="AV32" s="230"/>
      <c r="AW32" s="230"/>
      <c r="AX32" s="677" t="s">
        <v>312</v>
      </c>
      <c r="AY32" s="678"/>
      <c r="AZ32" s="678"/>
      <c r="BA32" s="678"/>
      <c r="BB32" s="678"/>
      <c r="BC32" s="678"/>
      <c r="BD32" s="678"/>
      <c r="BE32" s="678"/>
      <c r="BF32" s="679"/>
      <c r="BG32" s="753">
        <v>99</v>
      </c>
      <c r="BH32" s="699"/>
      <c r="BI32" s="699"/>
      <c r="BJ32" s="699"/>
      <c r="BK32" s="699"/>
      <c r="BL32" s="699"/>
      <c r="BM32" s="684">
        <v>97.4</v>
      </c>
      <c r="BN32" s="745"/>
      <c r="BO32" s="745"/>
      <c r="BP32" s="745"/>
      <c r="BQ32" s="723"/>
      <c r="BR32" s="753">
        <v>99.1</v>
      </c>
      <c r="BS32" s="699"/>
      <c r="BT32" s="699"/>
      <c r="BU32" s="699"/>
      <c r="BV32" s="699"/>
      <c r="BW32" s="699"/>
      <c r="BX32" s="684">
        <v>97.8</v>
      </c>
      <c r="BY32" s="745"/>
      <c r="BZ32" s="745"/>
      <c r="CA32" s="745"/>
      <c r="CB32" s="723"/>
      <c r="CD32" s="773"/>
      <c r="CE32" s="774"/>
      <c r="CF32" s="727" t="s">
        <v>313</v>
      </c>
      <c r="CG32" s="724"/>
      <c r="CH32" s="724"/>
      <c r="CI32" s="724"/>
      <c r="CJ32" s="724"/>
      <c r="CK32" s="724"/>
      <c r="CL32" s="724"/>
      <c r="CM32" s="724"/>
      <c r="CN32" s="724"/>
      <c r="CO32" s="724"/>
      <c r="CP32" s="724"/>
      <c r="CQ32" s="725"/>
      <c r="CR32" s="680" t="s">
        <v>127</v>
      </c>
      <c r="CS32" s="681"/>
      <c r="CT32" s="681"/>
      <c r="CU32" s="681"/>
      <c r="CV32" s="681"/>
      <c r="CW32" s="681"/>
      <c r="CX32" s="681"/>
      <c r="CY32" s="682"/>
      <c r="CZ32" s="683" t="s">
        <v>127</v>
      </c>
      <c r="DA32" s="701"/>
      <c r="DB32" s="701"/>
      <c r="DC32" s="702"/>
      <c r="DD32" s="686" t="s">
        <v>127</v>
      </c>
      <c r="DE32" s="681"/>
      <c r="DF32" s="681"/>
      <c r="DG32" s="681"/>
      <c r="DH32" s="681"/>
      <c r="DI32" s="681"/>
      <c r="DJ32" s="681"/>
      <c r="DK32" s="682"/>
      <c r="DL32" s="686" t="s">
        <v>127</v>
      </c>
      <c r="DM32" s="681"/>
      <c r="DN32" s="681"/>
      <c r="DO32" s="681"/>
      <c r="DP32" s="681"/>
      <c r="DQ32" s="681"/>
      <c r="DR32" s="681"/>
      <c r="DS32" s="681"/>
      <c r="DT32" s="681"/>
      <c r="DU32" s="681"/>
      <c r="DV32" s="682"/>
      <c r="DW32" s="683" t="s">
        <v>127</v>
      </c>
      <c r="DX32" s="701"/>
      <c r="DY32" s="701"/>
      <c r="DZ32" s="701"/>
      <c r="EA32" s="701"/>
      <c r="EB32" s="701"/>
      <c r="EC32" s="719"/>
    </row>
    <row r="33" spans="2:133" ht="11.25" customHeight="1" x14ac:dyDescent="0.15">
      <c r="B33" s="677" t="s">
        <v>314</v>
      </c>
      <c r="C33" s="678"/>
      <c r="D33" s="678"/>
      <c r="E33" s="678"/>
      <c r="F33" s="678"/>
      <c r="G33" s="678"/>
      <c r="H33" s="678"/>
      <c r="I33" s="678"/>
      <c r="J33" s="678"/>
      <c r="K33" s="678"/>
      <c r="L33" s="678"/>
      <c r="M33" s="678"/>
      <c r="N33" s="678"/>
      <c r="O33" s="678"/>
      <c r="P33" s="678"/>
      <c r="Q33" s="679"/>
      <c r="R33" s="680">
        <v>1705772</v>
      </c>
      <c r="S33" s="681"/>
      <c r="T33" s="681"/>
      <c r="U33" s="681"/>
      <c r="V33" s="681"/>
      <c r="W33" s="681"/>
      <c r="X33" s="681"/>
      <c r="Y33" s="682"/>
      <c r="Z33" s="713">
        <v>5.2</v>
      </c>
      <c r="AA33" s="713"/>
      <c r="AB33" s="713"/>
      <c r="AC33" s="713"/>
      <c r="AD33" s="714" t="s">
        <v>127</v>
      </c>
      <c r="AE33" s="714"/>
      <c r="AF33" s="714"/>
      <c r="AG33" s="714"/>
      <c r="AH33" s="714"/>
      <c r="AI33" s="714"/>
      <c r="AJ33" s="714"/>
      <c r="AK33" s="714"/>
      <c r="AL33" s="683" t="s">
        <v>127</v>
      </c>
      <c r="AM33" s="684"/>
      <c r="AN33" s="684"/>
      <c r="AO33" s="715"/>
      <c r="AP33" s="758"/>
      <c r="AQ33" s="759"/>
      <c r="AR33" s="759"/>
      <c r="AS33" s="759"/>
      <c r="AT33" s="762"/>
      <c r="AU33" s="232"/>
      <c r="AV33" s="232"/>
      <c r="AW33" s="232"/>
      <c r="AX33" s="661" t="s">
        <v>315</v>
      </c>
      <c r="AY33" s="662"/>
      <c r="AZ33" s="662"/>
      <c r="BA33" s="662"/>
      <c r="BB33" s="662"/>
      <c r="BC33" s="662"/>
      <c r="BD33" s="662"/>
      <c r="BE33" s="662"/>
      <c r="BF33" s="663"/>
      <c r="BG33" s="744">
        <v>98.4</v>
      </c>
      <c r="BH33" s="665"/>
      <c r="BI33" s="665"/>
      <c r="BJ33" s="665"/>
      <c r="BK33" s="665"/>
      <c r="BL33" s="665"/>
      <c r="BM33" s="707">
        <v>96.5</v>
      </c>
      <c r="BN33" s="665"/>
      <c r="BO33" s="665"/>
      <c r="BP33" s="665"/>
      <c r="BQ33" s="709"/>
      <c r="BR33" s="744">
        <v>99.4</v>
      </c>
      <c r="BS33" s="665"/>
      <c r="BT33" s="665"/>
      <c r="BU33" s="665"/>
      <c r="BV33" s="665"/>
      <c r="BW33" s="665"/>
      <c r="BX33" s="707">
        <v>97.5</v>
      </c>
      <c r="BY33" s="665"/>
      <c r="BZ33" s="665"/>
      <c r="CA33" s="665"/>
      <c r="CB33" s="709"/>
      <c r="CD33" s="727" t="s">
        <v>316</v>
      </c>
      <c r="CE33" s="724"/>
      <c r="CF33" s="724"/>
      <c r="CG33" s="724"/>
      <c r="CH33" s="724"/>
      <c r="CI33" s="724"/>
      <c r="CJ33" s="724"/>
      <c r="CK33" s="724"/>
      <c r="CL33" s="724"/>
      <c r="CM33" s="724"/>
      <c r="CN33" s="724"/>
      <c r="CO33" s="724"/>
      <c r="CP33" s="724"/>
      <c r="CQ33" s="725"/>
      <c r="CR33" s="680">
        <v>16359411</v>
      </c>
      <c r="CS33" s="699"/>
      <c r="CT33" s="699"/>
      <c r="CU33" s="699"/>
      <c r="CV33" s="699"/>
      <c r="CW33" s="699"/>
      <c r="CX33" s="699"/>
      <c r="CY33" s="700"/>
      <c r="CZ33" s="683">
        <v>52.3</v>
      </c>
      <c r="DA33" s="701"/>
      <c r="DB33" s="701"/>
      <c r="DC33" s="702"/>
      <c r="DD33" s="686">
        <v>8518953</v>
      </c>
      <c r="DE33" s="699"/>
      <c r="DF33" s="699"/>
      <c r="DG33" s="699"/>
      <c r="DH33" s="699"/>
      <c r="DI33" s="699"/>
      <c r="DJ33" s="699"/>
      <c r="DK33" s="700"/>
      <c r="DL33" s="686">
        <v>5845589</v>
      </c>
      <c r="DM33" s="699"/>
      <c r="DN33" s="699"/>
      <c r="DO33" s="699"/>
      <c r="DP33" s="699"/>
      <c r="DQ33" s="699"/>
      <c r="DR33" s="699"/>
      <c r="DS33" s="699"/>
      <c r="DT33" s="699"/>
      <c r="DU33" s="699"/>
      <c r="DV33" s="700"/>
      <c r="DW33" s="683">
        <v>38.4</v>
      </c>
      <c r="DX33" s="701"/>
      <c r="DY33" s="701"/>
      <c r="DZ33" s="701"/>
      <c r="EA33" s="701"/>
      <c r="EB33" s="701"/>
      <c r="EC33" s="719"/>
    </row>
    <row r="34" spans="2:133" ht="11.25" customHeight="1" x14ac:dyDescent="0.15">
      <c r="B34" s="677" t="s">
        <v>317</v>
      </c>
      <c r="C34" s="678"/>
      <c r="D34" s="678"/>
      <c r="E34" s="678"/>
      <c r="F34" s="678"/>
      <c r="G34" s="678"/>
      <c r="H34" s="678"/>
      <c r="I34" s="678"/>
      <c r="J34" s="678"/>
      <c r="K34" s="678"/>
      <c r="L34" s="678"/>
      <c r="M34" s="678"/>
      <c r="N34" s="678"/>
      <c r="O34" s="678"/>
      <c r="P34" s="678"/>
      <c r="Q34" s="679"/>
      <c r="R34" s="680">
        <v>39814</v>
      </c>
      <c r="S34" s="681"/>
      <c r="T34" s="681"/>
      <c r="U34" s="681"/>
      <c r="V34" s="681"/>
      <c r="W34" s="681"/>
      <c r="X34" s="681"/>
      <c r="Y34" s="682"/>
      <c r="Z34" s="713">
        <v>0.1</v>
      </c>
      <c r="AA34" s="713"/>
      <c r="AB34" s="713"/>
      <c r="AC34" s="713"/>
      <c r="AD34" s="714">
        <v>17913</v>
      </c>
      <c r="AE34" s="714"/>
      <c r="AF34" s="714"/>
      <c r="AG34" s="714"/>
      <c r="AH34" s="714"/>
      <c r="AI34" s="714"/>
      <c r="AJ34" s="714"/>
      <c r="AK34" s="714"/>
      <c r="AL34" s="683">
        <v>0.1</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27" t="s">
        <v>318</v>
      </c>
      <c r="CE34" s="724"/>
      <c r="CF34" s="724"/>
      <c r="CG34" s="724"/>
      <c r="CH34" s="724"/>
      <c r="CI34" s="724"/>
      <c r="CJ34" s="724"/>
      <c r="CK34" s="724"/>
      <c r="CL34" s="724"/>
      <c r="CM34" s="724"/>
      <c r="CN34" s="724"/>
      <c r="CO34" s="724"/>
      <c r="CP34" s="724"/>
      <c r="CQ34" s="725"/>
      <c r="CR34" s="680">
        <v>3260422</v>
      </c>
      <c r="CS34" s="681"/>
      <c r="CT34" s="681"/>
      <c r="CU34" s="681"/>
      <c r="CV34" s="681"/>
      <c r="CW34" s="681"/>
      <c r="CX34" s="681"/>
      <c r="CY34" s="682"/>
      <c r="CZ34" s="683">
        <v>10.4</v>
      </c>
      <c r="DA34" s="701"/>
      <c r="DB34" s="701"/>
      <c r="DC34" s="702"/>
      <c r="DD34" s="686">
        <v>2624260</v>
      </c>
      <c r="DE34" s="681"/>
      <c r="DF34" s="681"/>
      <c r="DG34" s="681"/>
      <c r="DH34" s="681"/>
      <c r="DI34" s="681"/>
      <c r="DJ34" s="681"/>
      <c r="DK34" s="682"/>
      <c r="DL34" s="686">
        <v>2117832</v>
      </c>
      <c r="DM34" s="681"/>
      <c r="DN34" s="681"/>
      <c r="DO34" s="681"/>
      <c r="DP34" s="681"/>
      <c r="DQ34" s="681"/>
      <c r="DR34" s="681"/>
      <c r="DS34" s="681"/>
      <c r="DT34" s="681"/>
      <c r="DU34" s="681"/>
      <c r="DV34" s="682"/>
      <c r="DW34" s="683">
        <v>13.9</v>
      </c>
      <c r="DX34" s="701"/>
      <c r="DY34" s="701"/>
      <c r="DZ34" s="701"/>
      <c r="EA34" s="701"/>
      <c r="EB34" s="701"/>
      <c r="EC34" s="719"/>
    </row>
    <row r="35" spans="2:133" ht="11.25" customHeight="1" x14ac:dyDescent="0.15">
      <c r="B35" s="677" t="s">
        <v>319</v>
      </c>
      <c r="C35" s="678"/>
      <c r="D35" s="678"/>
      <c r="E35" s="678"/>
      <c r="F35" s="678"/>
      <c r="G35" s="678"/>
      <c r="H35" s="678"/>
      <c r="I35" s="678"/>
      <c r="J35" s="678"/>
      <c r="K35" s="678"/>
      <c r="L35" s="678"/>
      <c r="M35" s="678"/>
      <c r="N35" s="678"/>
      <c r="O35" s="678"/>
      <c r="P35" s="678"/>
      <c r="Q35" s="679"/>
      <c r="R35" s="680">
        <v>336317</v>
      </c>
      <c r="S35" s="681"/>
      <c r="T35" s="681"/>
      <c r="U35" s="681"/>
      <c r="V35" s="681"/>
      <c r="W35" s="681"/>
      <c r="X35" s="681"/>
      <c r="Y35" s="682"/>
      <c r="Z35" s="713">
        <v>1</v>
      </c>
      <c r="AA35" s="713"/>
      <c r="AB35" s="713"/>
      <c r="AC35" s="713"/>
      <c r="AD35" s="714" t="s">
        <v>127</v>
      </c>
      <c r="AE35" s="714"/>
      <c r="AF35" s="714"/>
      <c r="AG35" s="714"/>
      <c r="AH35" s="714"/>
      <c r="AI35" s="714"/>
      <c r="AJ35" s="714"/>
      <c r="AK35" s="714"/>
      <c r="AL35" s="683" t="s">
        <v>127</v>
      </c>
      <c r="AM35" s="684"/>
      <c r="AN35" s="684"/>
      <c r="AO35" s="715"/>
      <c r="AP35" s="235"/>
      <c r="AQ35" s="741" t="s">
        <v>320</v>
      </c>
      <c r="AR35" s="742"/>
      <c r="AS35" s="742"/>
      <c r="AT35" s="742"/>
      <c r="AU35" s="742"/>
      <c r="AV35" s="742"/>
      <c r="AW35" s="742"/>
      <c r="AX35" s="742"/>
      <c r="AY35" s="742"/>
      <c r="AZ35" s="742"/>
      <c r="BA35" s="742"/>
      <c r="BB35" s="742"/>
      <c r="BC35" s="742"/>
      <c r="BD35" s="742"/>
      <c r="BE35" s="742"/>
      <c r="BF35" s="743"/>
      <c r="BG35" s="741" t="s">
        <v>321</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27" t="s">
        <v>322</v>
      </c>
      <c r="CE35" s="724"/>
      <c r="CF35" s="724"/>
      <c r="CG35" s="724"/>
      <c r="CH35" s="724"/>
      <c r="CI35" s="724"/>
      <c r="CJ35" s="724"/>
      <c r="CK35" s="724"/>
      <c r="CL35" s="724"/>
      <c r="CM35" s="724"/>
      <c r="CN35" s="724"/>
      <c r="CO35" s="724"/>
      <c r="CP35" s="724"/>
      <c r="CQ35" s="725"/>
      <c r="CR35" s="680">
        <v>302648</v>
      </c>
      <c r="CS35" s="699"/>
      <c r="CT35" s="699"/>
      <c r="CU35" s="699"/>
      <c r="CV35" s="699"/>
      <c r="CW35" s="699"/>
      <c r="CX35" s="699"/>
      <c r="CY35" s="700"/>
      <c r="CZ35" s="683">
        <v>1</v>
      </c>
      <c r="DA35" s="701"/>
      <c r="DB35" s="701"/>
      <c r="DC35" s="702"/>
      <c r="DD35" s="686">
        <v>278806</v>
      </c>
      <c r="DE35" s="699"/>
      <c r="DF35" s="699"/>
      <c r="DG35" s="699"/>
      <c r="DH35" s="699"/>
      <c r="DI35" s="699"/>
      <c r="DJ35" s="699"/>
      <c r="DK35" s="700"/>
      <c r="DL35" s="686">
        <v>192640</v>
      </c>
      <c r="DM35" s="699"/>
      <c r="DN35" s="699"/>
      <c r="DO35" s="699"/>
      <c r="DP35" s="699"/>
      <c r="DQ35" s="699"/>
      <c r="DR35" s="699"/>
      <c r="DS35" s="699"/>
      <c r="DT35" s="699"/>
      <c r="DU35" s="699"/>
      <c r="DV35" s="700"/>
      <c r="DW35" s="683">
        <v>1.3</v>
      </c>
      <c r="DX35" s="701"/>
      <c r="DY35" s="701"/>
      <c r="DZ35" s="701"/>
      <c r="EA35" s="701"/>
      <c r="EB35" s="701"/>
      <c r="EC35" s="719"/>
    </row>
    <row r="36" spans="2:133" ht="11.25" customHeight="1" x14ac:dyDescent="0.15">
      <c r="B36" s="677" t="s">
        <v>323</v>
      </c>
      <c r="C36" s="678"/>
      <c r="D36" s="678"/>
      <c r="E36" s="678"/>
      <c r="F36" s="678"/>
      <c r="G36" s="678"/>
      <c r="H36" s="678"/>
      <c r="I36" s="678"/>
      <c r="J36" s="678"/>
      <c r="K36" s="678"/>
      <c r="L36" s="678"/>
      <c r="M36" s="678"/>
      <c r="N36" s="678"/>
      <c r="O36" s="678"/>
      <c r="P36" s="678"/>
      <c r="Q36" s="679"/>
      <c r="R36" s="680">
        <v>311670</v>
      </c>
      <c r="S36" s="681"/>
      <c r="T36" s="681"/>
      <c r="U36" s="681"/>
      <c r="V36" s="681"/>
      <c r="W36" s="681"/>
      <c r="X36" s="681"/>
      <c r="Y36" s="682"/>
      <c r="Z36" s="713">
        <v>0.9</v>
      </c>
      <c r="AA36" s="713"/>
      <c r="AB36" s="713"/>
      <c r="AC36" s="713"/>
      <c r="AD36" s="714" t="s">
        <v>231</v>
      </c>
      <c r="AE36" s="714"/>
      <c r="AF36" s="714"/>
      <c r="AG36" s="714"/>
      <c r="AH36" s="714"/>
      <c r="AI36" s="714"/>
      <c r="AJ36" s="714"/>
      <c r="AK36" s="714"/>
      <c r="AL36" s="683" t="s">
        <v>127</v>
      </c>
      <c r="AM36" s="684"/>
      <c r="AN36" s="684"/>
      <c r="AO36" s="715"/>
      <c r="AP36" s="235"/>
      <c r="AQ36" s="732" t="s">
        <v>324</v>
      </c>
      <c r="AR36" s="733"/>
      <c r="AS36" s="733"/>
      <c r="AT36" s="733"/>
      <c r="AU36" s="733"/>
      <c r="AV36" s="733"/>
      <c r="AW36" s="733"/>
      <c r="AX36" s="733"/>
      <c r="AY36" s="734"/>
      <c r="AZ36" s="735">
        <v>4423865</v>
      </c>
      <c r="BA36" s="736"/>
      <c r="BB36" s="736"/>
      <c r="BC36" s="736"/>
      <c r="BD36" s="736"/>
      <c r="BE36" s="736"/>
      <c r="BF36" s="737"/>
      <c r="BG36" s="738" t="s">
        <v>325</v>
      </c>
      <c r="BH36" s="739"/>
      <c r="BI36" s="739"/>
      <c r="BJ36" s="739"/>
      <c r="BK36" s="739"/>
      <c r="BL36" s="739"/>
      <c r="BM36" s="739"/>
      <c r="BN36" s="739"/>
      <c r="BO36" s="739"/>
      <c r="BP36" s="739"/>
      <c r="BQ36" s="739"/>
      <c r="BR36" s="739"/>
      <c r="BS36" s="739"/>
      <c r="BT36" s="739"/>
      <c r="BU36" s="740"/>
      <c r="BV36" s="735">
        <v>492363</v>
      </c>
      <c r="BW36" s="736"/>
      <c r="BX36" s="736"/>
      <c r="BY36" s="736"/>
      <c r="BZ36" s="736"/>
      <c r="CA36" s="736"/>
      <c r="CB36" s="737"/>
      <c r="CD36" s="727" t="s">
        <v>326</v>
      </c>
      <c r="CE36" s="724"/>
      <c r="CF36" s="724"/>
      <c r="CG36" s="724"/>
      <c r="CH36" s="724"/>
      <c r="CI36" s="724"/>
      <c r="CJ36" s="724"/>
      <c r="CK36" s="724"/>
      <c r="CL36" s="724"/>
      <c r="CM36" s="724"/>
      <c r="CN36" s="724"/>
      <c r="CO36" s="724"/>
      <c r="CP36" s="724"/>
      <c r="CQ36" s="725"/>
      <c r="CR36" s="680">
        <v>8225580</v>
      </c>
      <c r="CS36" s="681"/>
      <c r="CT36" s="681"/>
      <c r="CU36" s="681"/>
      <c r="CV36" s="681"/>
      <c r="CW36" s="681"/>
      <c r="CX36" s="681"/>
      <c r="CY36" s="682"/>
      <c r="CZ36" s="683">
        <v>26.3</v>
      </c>
      <c r="DA36" s="701"/>
      <c r="DB36" s="701"/>
      <c r="DC36" s="702"/>
      <c r="DD36" s="686">
        <v>2068924</v>
      </c>
      <c r="DE36" s="681"/>
      <c r="DF36" s="681"/>
      <c r="DG36" s="681"/>
      <c r="DH36" s="681"/>
      <c r="DI36" s="681"/>
      <c r="DJ36" s="681"/>
      <c r="DK36" s="682"/>
      <c r="DL36" s="686">
        <v>1302682</v>
      </c>
      <c r="DM36" s="681"/>
      <c r="DN36" s="681"/>
      <c r="DO36" s="681"/>
      <c r="DP36" s="681"/>
      <c r="DQ36" s="681"/>
      <c r="DR36" s="681"/>
      <c r="DS36" s="681"/>
      <c r="DT36" s="681"/>
      <c r="DU36" s="681"/>
      <c r="DV36" s="682"/>
      <c r="DW36" s="683">
        <v>8.6</v>
      </c>
      <c r="DX36" s="701"/>
      <c r="DY36" s="701"/>
      <c r="DZ36" s="701"/>
      <c r="EA36" s="701"/>
      <c r="EB36" s="701"/>
      <c r="EC36" s="719"/>
    </row>
    <row r="37" spans="2:133" ht="11.25" customHeight="1" x14ac:dyDescent="0.15">
      <c r="B37" s="677" t="s">
        <v>327</v>
      </c>
      <c r="C37" s="678"/>
      <c r="D37" s="678"/>
      <c r="E37" s="678"/>
      <c r="F37" s="678"/>
      <c r="G37" s="678"/>
      <c r="H37" s="678"/>
      <c r="I37" s="678"/>
      <c r="J37" s="678"/>
      <c r="K37" s="678"/>
      <c r="L37" s="678"/>
      <c r="M37" s="678"/>
      <c r="N37" s="678"/>
      <c r="O37" s="678"/>
      <c r="P37" s="678"/>
      <c r="Q37" s="679"/>
      <c r="R37" s="680">
        <v>1046351</v>
      </c>
      <c r="S37" s="681"/>
      <c r="T37" s="681"/>
      <c r="U37" s="681"/>
      <c r="V37" s="681"/>
      <c r="W37" s="681"/>
      <c r="X37" s="681"/>
      <c r="Y37" s="682"/>
      <c r="Z37" s="713">
        <v>3.2</v>
      </c>
      <c r="AA37" s="713"/>
      <c r="AB37" s="713"/>
      <c r="AC37" s="713"/>
      <c r="AD37" s="714" t="s">
        <v>127</v>
      </c>
      <c r="AE37" s="714"/>
      <c r="AF37" s="714"/>
      <c r="AG37" s="714"/>
      <c r="AH37" s="714"/>
      <c r="AI37" s="714"/>
      <c r="AJ37" s="714"/>
      <c r="AK37" s="714"/>
      <c r="AL37" s="683" t="s">
        <v>231</v>
      </c>
      <c r="AM37" s="684"/>
      <c r="AN37" s="684"/>
      <c r="AO37" s="715"/>
      <c r="AQ37" s="720" t="s">
        <v>328</v>
      </c>
      <c r="AR37" s="721"/>
      <c r="AS37" s="721"/>
      <c r="AT37" s="721"/>
      <c r="AU37" s="721"/>
      <c r="AV37" s="721"/>
      <c r="AW37" s="721"/>
      <c r="AX37" s="721"/>
      <c r="AY37" s="722"/>
      <c r="AZ37" s="680">
        <v>799048</v>
      </c>
      <c r="BA37" s="681"/>
      <c r="BB37" s="681"/>
      <c r="BC37" s="681"/>
      <c r="BD37" s="699"/>
      <c r="BE37" s="699"/>
      <c r="BF37" s="723"/>
      <c r="BG37" s="727" t="s">
        <v>329</v>
      </c>
      <c r="BH37" s="724"/>
      <c r="BI37" s="724"/>
      <c r="BJ37" s="724"/>
      <c r="BK37" s="724"/>
      <c r="BL37" s="724"/>
      <c r="BM37" s="724"/>
      <c r="BN37" s="724"/>
      <c r="BO37" s="724"/>
      <c r="BP37" s="724"/>
      <c r="BQ37" s="724"/>
      <c r="BR37" s="724"/>
      <c r="BS37" s="724"/>
      <c r="BT37" s="724"/>
      <c r="BU37" s="725"/>
      <c r="BV37" s="680">
        <v>396179</v>
      </c>
      <c r="BW37" s="681"/>
      <c r="BX37" s="681"/>
      <c r="BY37" s="681"/>
      <c r="BZ37" s="681"/>
      <c r="CA37" s="681"/>
      <c r="CB37" s="726"/>
      <c r="CD37" s="727" t="s">
        <v>330</v>
      </c>
      <c r="CE37" s="724"/>
      <c r="CF37" s="724"/>
      <c r="CG37" s="724"/>
      <c r="CH37" s="724"/>
      <c r="CI37" s="724"/>
      <c r="CJ37" s="724"/>
      <c r="CK37" s="724"/>
      <c r="CL37" s="724"/>
      <c r="CM37" s="724"/>
      <c r="CN37" s="724"/>
      <c r="CO37" s="724"/>
      <c r="CP37" s="724"/>
      <c r="CQ37" s="725"/>
      <c r="CR37" s="680">
        <v>18468</v>
      </c>
      <c r="CS37" s="699"/>
      <c r="CT37" s="699"/>
      <c r="CU37" s="699"/>
      <c r="CV37" s="699"/>
      <c r="CW37" s="699"/>
      <c r="CX37" s="699"/>
      <c r="CY37" s="700"/>
      <c r="CZ37" s="683">
        <v>0.1</v>
      </c>
      <c r="DA37" s="701"/>
      <c r="DB37" s="701"/>
      <c r="DC37" s="702"/>
      <c r="DD37" s="686">
        <v>18466</v>
      </c>
      <c r="DE37" s="699"/>
      <c r="DF37" s="699"/>
      <c r="DG37" s="699"/>
      <c r="DH37" s="699"/>
      <c r="DI37" s="699"/>
      <c r="DJ37" s="699"/>
      <c r="DK37" s="700"/>
      <c r="DL37" s="686">
        <v>18466</v>
      </c>
      <c r="DM37" s="699"/>
      <c r="DN37" s="699"/>
      <c r="DO37" s="699"/>
      <c r="DP37" s="699"/>
      <c r="DQ37" s="699"/>
      <c r="DR37" s="699"/>
      <c r="DS37" s="699"/>
      <c r="DT37" s="699"/>
      <c r="DU37" s="699"/>
      <c r="DV37" s="700"/>
      <c r="DW37" s="683">
        <v>0.1</v>
      </c>
      <c r="DX37" s="701"/>
      <c r="DY37" s="701"/>
      <c r="DZ37" s="701"/>
      <c r="EA37" s="701"/>
      <c r="EB37" s="701"/>
      <c r="EC37" s="719"/>
    </row>
    <row r="38" spans="2:133" ht="11.25" customHeight="1" x14ac:dyDescent="0.15">
      <c r="B38" s="677" t="s">
        <v>331</v>
      </c>
      <c r="C38" s="678"/>
      <c r="D38" s="678"/>
      <c r="E38" s="678"/>
      <c r="F38" s="678"/>
      <c r="G38" s="678"/>
      <c r="H38" s="678"/>
      <c r="I38" s="678"/>
      <c r="J38" s="678"/>
      <c r="K38" s="678"/>
      <c r="L38" s="678"/>
      <c r="M38" s="678"/>
      <c r="N38" s="678"/>
      <c r="O38" s="678"/>
      <c r="P38" s="678"/>
      <c r="Q38" s="679"/>
      <c r="R38" s="680">
        <v>1023818</v>
      </c>
      <c r="S38" s="681"/>
      <c r="T38" s="681"/>
      <c r="U38" s="681"/>
      <c r="V38" s="681"/>
      <c r="W38" s="681"/>
      <c r="X38" s="681"/>
      <c r="Y38" s="682"/>
      <c r="Z38" s="713">
        <v>3.1</v>
      </c>
      <c r="AA38" s="713"/>
      <c r="AB38" s="713"/>
      <c r="AC38" s="713"/>
      <c r="AD38" s="714">
        <v>2232</v>
      </c>
      <c r="AE38" s="714"/>
      <c r="AF38" s="714"/>
      <c r="AG38" s="714"/>
      <c r="AH38" s="714"/>
      <c r="AI38" s="714"/>
      <c r="AJ38" s="714"/>
      <c r="AK38" s="714"/>
      <c r="AL38" s="683">
        <v>0</v>
      </c>
      <c r="AM38" s="684"/>
      <c r="AN38" s="684"/>
      <c r="AO38" s="715"/>
      <c r="AQ38" s="720" t="s">
        <v>332</v>
      </c>
      <c r="AR38" s="721"/>
      <c r="AS38" s="721"/>
      <c r="AT38" s="721"/>
      <c r="AU38" s="721"/>
      <c r="AV38" s="721"/>
      <c r="AW38" s="721"/>
      <c r="AX38" s="721"/>
      <c r="AY38" s="722"/>
      <c r="AZ38" s="680">
        <v>791555</v>
      </c>
      <c r="BA38" s="681"/>
      <c r="BB38" s="681"/>
      <c r="BC38" s="681"/>
      <c r="BD38" s="699"/>
      <c r="BE38" s="699"/>
      <c r="BF38" s="723"/>
      <c r="BG38" s="727" t="s">
        <v>333</v>
      </c>
      <c r="BH38" s="724"/>
      <c r="BI38" s="724"/>
      <c r="BJ38" s="724"/>
      <c r="BK38" s="724"/>
      <c r="BL38" s="724"/>
      <c r="BM38" s="724"/>
      <c r="BN38" s="724"/>
      <c r="BO38" s="724"/>
      <c r="BP38" s="724"/>
      <c r="BQ38" s="724"/>
      <c r="BR38" s="724"/>
      <c r="BS38" s="724"/>
      <c r="BT38" s="724"/>
      <c r="BU38" s="725"/>
      <c r="BV38" s="680">
        <v>8528</v>
      </c>
      <c r="BW38" s="681"/>
      <c r="BX38" s="681"/>
      <c r="BY38" s="681"/>
      <c r="BZ38" s="681"/>
      <c r="CA38" s="681"/>
      <c r="CB38" s="726"/>
      <c r="CD38" s="727" t="s">
        <v>334</v>
      </c>
      <c r="CE38" s="724"/>
      <c r="CF38" s="724"/>
      <c r="CG38" s="724"/>
      <c r="CH38" s="724"/>
      <c r="CI38" s="724"/>
      <c r="CJ38" s="724"/>
      <c r="CK38" s="724"/>
      <c r="CL38" s="724"/>
      <c r="CM38" s="724"/>
      <c r="CN38" s="724"/>
      <c r="CO38" s="724"/>
      <c r="CP38" s="724"/>
      <c r="CQ38" s="725"/>
      <c r="CR38" s="680">
        <v>2823541</v>
      </c>
      <c r="CS38" s="681"/>
      <c r="CT38" s="681"/>
      <c r="CU38" s="681"/>
      <c r="CV38" s="681"/>
      <c r="CW38" s="681"/>
      <c r="CX38" s="681"/>
      <c r="CY38" s="682"/>
      <c r="CZ38" s="683">
        <v>9</v>
      </c>
      <c r="DA38" s="701"/>
      <c r="DB38" s="701"/>
      <c r="DC38" s="702"/>
      <c r="DD38" s="686">
        <v>2356140</v>
      </c>
      <c r="DE38" s="681"/>
      <c r="DF38" s="681"/>
      <c r="DG38" s="681"/>
      <c r="DH38" s="681"/>
      <c r="DI38" s="681"/>
      <c r="DJ38" s="681"/>
      <c r="DK38" s="682"/>
      <c r="DL38" s="686">
        <v>2232435</v>
      </c>
      <c r="DM38" s="681"/>
      <c r="DN38" s="681"/>
      <c r="DO38" s="681"/>
      <c r="DP38" s="681"/>
      <c r="DQ38" s="681"/>
      <c r="DR38" s="681"/>
      <c r="DS38" s="681"/>
      <c r="DT38" s="681"/>
      <c r="DU38" s="681"/>
      <c r="DV38" s="682"/>
      <c r="DW38" s="683">
        <v>14.7</v>
      </c>
      <c r="DX38" s="701"/>
      <c r="DY38" s="701"/>
      <c r="DZ38" s="701"/>
      <c r="EA38" s="701"/>
      <c r="EB38" s="701"/>
      <c r="EC38" s="719"/>
    </row>
    <row r="39" spans="2:133" ht="11.25" customHeight="1" x14ac:dyDescent="0.15">
      <c r="B39" s="677" t="s">
        <v>335</v>
      </c>
      <c r="C39" s="678"/>
      <c r="D39" s="678"/>
      <c r="E39" s="678"/>
      <c r="F39" s="678"/>
      <c r="G39" s="678"/>
      <c r="H39" s="678"/>
      <c r="I39" s="678"/>
      <c r="J39" s="678"/>
      <c r="K39" s="678"/>
      <c r="L39" s="678"/>
      <c r="M39" s="678"/>
      <c r="N39" s="678"/>
      <c r="O39" s="678"/>
      <c r="P39" s="678"/>
      <c r="Q39" s="679"/>
      <c r="R39" s="680">
        <v>2517041</v>
      </c>
      <c r="S39" s="681"/>
      <c r="T39" s="681"/>
      <c r="U39" s="681"/>
      <c r="V39" s="681"/>
      <c r="W39" s="681"/>
      <c r="X39" s="681"/>
      <c r="Y39" s="682"/>
      <c r="Z39" s="713">
        <v>7.6</v>
      </c>
      <c r="AA39" s="713"/>
      <c r="AB39" s="713"/>
      <c r="AC39" s="713"/>
      <c r="AD39" s="714" t="s">
        <v>231</v>
      </c>
      <c r="AE39" s="714"/>
      <c r="AF39" s="714"/>
      <c r="AG39" s="714"/>
      <c r="AH39" s="714"/>
      <c r="AI39" s="714"/>
      <c r="AJ39" s="714"/>
      <c r="AK39" s="714"/>
      <c r="AL39" s="683" t="s">
        <v>127</v>
      </c>
      <c r="AM39" s="684"/>
      <c r="AN39" s="684"/>
      <c r="AO39" s="715"/>
      <c r="AQ39" s="720" t="s">
        <v>336</v>
      </c>
      <c r="AR39" s="721"/>
      <c r="AS39" s="721"/>
      <c r="AT39" s="721"/>
      <c r="AU39" s="721"/>
      <c r="AV39" s="721"/>
      <c r="AW39" s="721"/>
      <c r="AX39" s="721"/>
      <c r="AY39" s="722"/>
      <c r="AZ39" s="680">
        <v>9721</v>
      </c>
      <c r="BA39" s="681"/>
      <c r="BB39" s="681"/>
      <c r="BC39" s="681"/>
      <c r="BD39" s="699"/>
      <c r="BE39" s="699"/>
      <c r="BF39" s="723"/>
      <c r="BG39" s="727" t="s">
        <v>337</v>
      </c>
      <c r="BH39" s="724"/>
      <c r="BI39" s="724"/>
      <c r="BJ39" s="724"/>
      <c r="BK39" s="724"/>
      <c r="BL39" s="724"/>
      <c r="BM39" s="724"/>
      <c r="BN39" s="724"/>
      <c r="BO39" s="724"/>
      <c r="BP39" s="724"/>
      <c r="BQ39" s="724"/>
      <c r="BR39" s="724"/>
      <c r="BS39" s="724"/>
      <c r="BT39" s="724"/>
      <c r="BU39" s="725"/>
      <c r="BV39" s="680">
        <v>12919</v>
      </c>
      <c r="BW39" s="681"/>
      <c r="BX39" s="681"/>
      <c r="BY39" s="681"/>
      <c r="BZ39" s="681"/>
      <c r="CA39" s="681"/>
      <c r="CB39" s="726"/>
      <c r="CD39" s="727" t="s">
        <v>338</v>
      </c>
      <c r="CE39" s="724"/>
      <c r="CF39" s="724"/>
      <c r="CG39" s="724"/>
      <c r="CH39" s="724"/>
      <c r="CI39" s="724"/>
      <c r="CJ39" s="724"/>
      <c r="CK39" s="724"/>
      <c r="CL39" s="724"/>
      <c r="CM39" s="724"/>
      <c r="CN39" s="724"/>
      <c r="CO39" s="724"/>
      <c r="CP39" s="724"/>
      <c r="CQ39" s="725"/>
      <c r="CR39" s="680">
        <v>1104975</v>
      </c>
      <c r="CS39" s="699"/>
      <c r="CT39" s="699"/>
      <c r="CU39" s="699"/>
      <c r="CV39" s="699"/>
      <c r="CW39" s="699"/>
      <c r="CX39" s="699"/>
      <c r="CY39" s="700"/>
      <c r="CZ39" s="683">
        <v>3.5</v>
      </c>
      <c r="DA39" s="701"/>
      <c r="DB39" s="701"/>
      <c r="DC39" s="702"/>
      <c r="DD39" s="686">
        <v>1104045</v>
      </c>
      <c r="DE39" s="699"/>
      <c r="DF39" s="699"/>
      <c r="DG39" s="699"/>
      <c r="DH39" s="699"/>
      <c r="DI39" s="699"/>
      <c r="DJ39" s="699"/>
      <c r="DK39" s="700"/>
      <c r="DL39" s="686" t="s">
        <v>127</v>
      </c>
      <c r="DM39" s="699"/>
      <c r="DN39" s="699"/>
      <c r="DO39" s="699"/>
      <c r="DP39" s="699"/>
      <c r="DQ39" s="699"/>
      <c r="DR39" s="699"/>
      <c r="DS39" s="699"/>
      <c r="DT39" s="699"/>
      <c r="DU39" s="699"/>
      <c r="DV39" s="700"/>
      <c r="DW39" s="683" t="s">
        <v>231</v>
      </c>
      <c r="DX39" s="701"/>
      <c r="DY39" s="701"/>
      <c r="DZ39" s="701"/>
      <c r="EA39" s="701"/>
      <c r="EB39" s="701"/>
      <c r="EC39" s="719"/>
    </row>
    <row r="40" spans="2:133" ht="11.25" customHeight="1" x14ac:dyDescent="0.15">
      <c r="B40" s="677" t="s">
        <v>339</v>
      </c>
      <c r="C40" s="678"/>
      <c r="D40" s="678"/>
      <c r="E40" s="678"/>
      <c r="F40" s="678"/>
      <c r="G40" s="678"/>
      <c r="H40" s="678"/>
      <c r="I40" s="678"/>
      <c r="J40" s="678"/>
      <c r="K40" s="678"/>
      <c r="L40" s="678"/>
      <c r="M40" s="678"/>
      <c r="N40" s="678"/>
      <c r="O40" s="678"/>
      <c r="P40" s="678"/>
      <c r="Q40" s="679"/>
      <c r="R40" s="680" t="s">
        <v>231</v>
      </c>
      <c r="S40" s="681"/>
      <c r="T40" s="681"/>
      <c r="U40" s="681"/>
      <c r="V40" s="681"/>
      <c r="W40" s="681"/>
      <c r="X40" s="681"/>
      <c r="Y40" s="682"/>
      <c r="Z40" s="713" t="s">
        <v>127</v>
      </c>
      <c r="AA40" s="713"/>
      <c r="AB40" s="713"/>
      <c r="AC40" s="713"/>
      <c r="AD40" s="714" t="s">
        <v>127</v>
      </c>
      <c r="AE40" s="714"/>
      <c r="AF40" s="714"/>
      <c r="AG40" s="714"/>
      <c r="AH40" s="714"/>
      <c r="AI40" s="714"/>
      <c r="AJ40" s="714"/>
      <c r="AK40" s="714"/>
      <c r="AL40" s="683" t="s">
        <v>231</v>
      </c>
      <c r="AM40" s="684"/>
      <c r="AN40" s="684"/>
      <c r="AO40" s="715"/>
      <c r="AQ40" s="720" t="s">
        <v>340</v>
      </c>
      <c r="AR40" s="721"/>
      <c r="AS40" s="721"/>
      <c r="AT40" s="721"/>
      <c r="AU40" s="721"/>
      <c r="AV40" s="721"/>
      <c r="AW40" s="721"/>
      <c r="AX40" s="721"/>
      <c r="AY40" s="722"/>
      <c r="AZ40" s="680" t="s">
        <v>231</v>
      </c>
      <c r="BA40" s="681"/>
      <c r="BB40" s="681"/>
      <c r="BC40" s="681"/>
      <c r="BD40" s="699"/>
      <c r="BE40" s="699"/>
      <c r="BF40" s="723"/>
      <c r="BG40" s="728" t="s">
        <v>341</v>
      </c>
      <c r="BH40" s="729"/>
      <c r="BI40" s="729"/>
      <c r="BJ40" s="729"/>
      <c r="BK40" s="729"/>
      <c r="BL40" s="236"/>
      <c r="BM40" s="724" t="s">
        <v>342</v>
      </c>
      <c r="BN40" s="724"/>
      <c r="BO40" s="724"/>
      <c r="BP40" s="724"/>
      <c r="BQ40" s="724"/>
      <c r="BR40" s="724"/>
      <c r="BS40" s="724"/>
      <c r="BT40" s="724"/>
      <c r="BU40" s="725"/>
      <c r="BV40" s="680">
        <v>85</v>
      </c>
      <c r="BW40" s="681"/>
      <c r="BX40" s="681"/>
      <c r="BY40" s="681"/>
      <c r="BZ40" s="681"/>
      <c r="CA40" s="681"/>
      <c r="CB40" s="726"/>
      <c r="CD40" s="727" t="s">
        <v>343</v>
      </c>
      <c r="CE40" s="724"/>
      <c r="CF40" s="724"/>
      <c r="CG40" s="724"/>
      <c r="CH40" s="724"/>
      <c r="CI40" s="724"/>
      <c r="CJ40" s="724"/>
      <c r="CK40" s="724"/>
      <c r="CL40" s="724"/>
      <c r="CM40" s="724"/>
      <c r="CN40" s="724"/>
      <c r="CO40" s="724"/>
      <c r="CP40" s="724"/>
      <c r="CQ40" s="725"/>
      <c r="CR40" s="680">
        <v>642245</v>
      </c>
      <c r="CS40" s="681"/>
      <c r="CT40" s="681"/>
      <c r="CU40" s="681"/>
      <c r="CV40" s="681"/>
      <c r="CW40" s="681"/>
      <c r="CX40" s="681"/>
      <c r="CY40" s="682"/>
      <c r="CZ40" s="683">
        <v>2.1</v>
      </c>
      <c r="DA40" s="701"/>
      <c r="DB40" s="701"/>
      <c r="DC40" s="702"/>
      <c r="DD40" s="686">
        <v>86778</v>
      </c>
      <c r="DE40" s="681"/>
      <c r="DF40" s="681"/>
      <c r="DG40" s="681"/>
      <c r="DH40" s="681"/>
      <c r="DI40" s="681"/>
      <c r="DJ40" s="681"/>
      <c r="DK40" s="682"/>
      <c r="DL40" s="686" t="s">
        <v>127</v>
      </c>
      <c r="DM40" s="681"/>
      <c r="DN40" s="681"/>
      <c r="DO40" s="681"/>
      <c r="DP40" s="681"/>
      <c r="DQ40" s="681"/>
      <c r="DR40" s="681"/>
      <c r="DS40" s="681"/>
      <c r="DT40" s="681"/>
      <c r="DU40" s="681"/>
      <c r="DV40" s="682"/>
      <c r="DW40" s="683" t="s">
        <v>231</v>
      </c>
      <c r="DX40" s="701"/>
      <c r="DY40" s="701"/>
      <c r="DZ40" s="701"/>
      <c r="EA40" s="701"/>
      <c r="EB40" s="701"/>
      <c r="EC40" s="719"/>
    </row>
    <row r="41" spans="2:133" ht="11.25" customHeight="1" x14ac:dyDescent="0.15">
      <c r="B41" s="677" t="s">
        <v>344</v>
      </c>
      <c r="C41" s="678"/>
      <c r="D41" s="678"/>
      <c r="E41" s="678"/>
      <c r="F41" s="678"/>
      <c r="G41" s="678"/>
      <c r="H41" s="678"/>
      <c r="I41" s="678"/>
      <c r="J41" s="678"/>
      <c r="K41" s="678"/>
      <c r="L41" s="678"/>
      <c r="M41" s="678"/>
      <c r="N41" s="678"/>
      <c r="O41" s="678"/>
      <c r="P41" s="678"/>
      <c r="Q41" s="679"/>
      <c r="R41" s="680" t="s">
        <v>231</v>
      </c>
      <c r="S41" s="681"/>
      <c r="T41" s="681"/>
      <c r="U41" s="681"/>
      <c r="V41" s="681"/>
      <c r="W41" s="681"/>
      <c r="X41" s="681"/>
      <c r="Y41" s="682"/>
      <c r="Z41" s="713" t="s">
        <v>127</v>
      </c>
      <c r="AA41" s="713"/>
      <c r="AB41" s="713"/>
      <c r="AC41" s="713"/>
      <c r="AD41" s="714" t="s">
        <v>127</v>
      </c>
      <c r="AE41" s="714"/>
      <c r="AF41" s="714"/>
      <c r="AG41" s="714"/>
      <c r="AH41" s="714"/>
      <c r="AI41" s="714"/>
      <c r="AJ41" s="714"/>
      <c r="AK41" s="714"/>
      <c r="AL41" s="683" t="s">
        <v>231</v>
      </c>
      <c r="AM41" s="684"/>
      <c r="AN41" s="684"/>
      <c r="AO41" s="715"/>
      <c r="AQ41" s="720" t="s">
        <v>345</v>
      </c>
      <c r="AR41" s="721"/>
      <c r="AS41" s="721"/>
      <c r="AT41" s="721"/>
      <c r="AU41" s="721"/>
      <c r="AV41" s="721"/>
      <c r="AW41" s="721"/>
      <c r="AX41" s="721"/>
      <c r="AY41" s="722"/>
      <c r="AZ41" s="680">
        <v>575449</v>
      </c>
      <c r="BA41" s="681"/>
      <c r="BB41" s="681"/>
      <c r="BC41" s="681"/>
      <c r="BD41" s="699"/>
      <c r="BE41" s="699"/>
      <c r="BF41" s="723"/>
      <c r="BG41" s="728"/>
      <c r="BH41" s="729"/>
      <c r="BI41" s="729"/>
      <c r="BJ41" s="729"/>
      <c r="BK41" s="729"/>
      <c r="BL41" s="236"/>
      <c r="BM41" s="724" t="s">
        <v>346</v>
      </c>
      <c r="BN41" s="724"/>
      <c r="BO41" s="724"/>
      <c r="BP41" s="724"/>
      <c r="BQ41" s="724"/>
      <c r="BR41" s="724"/>
      <c r="BS41" s="724"/>
      <c r="BT41" s="724"/>
      <c r="BU41" s="725"/>
      <c r="BV41" s="680">
        <v>1</v>
      </c>
      <c r="BW41" s="681"/>
      <c r="BX41" s="681"/>
      <c r="BY41" s="681"/>
      <c r="BZ41" s="681"/>
      <c r="CA41" s="681"/>
      <c r="CB41" s="726"/>
      <c r="CD41" s="727" t="s">
        <v>347</v>
      </c>
      <c r="CE41" s="724"/>
      <c r="CF41" s="724"/>
      <c r="CG41" s="724"/>
      <c r="CH41" s="724"/>
      <c r="CI41" s="724"/>
      <c r="CJ41" s="724"/>
      <c r="CK41" s="724"/>
      <c r="CL41" s="724"/>
      <c r="CM41" s="724"/>
      <c r="CN41" s="724"/>
      <c r="CO41" s="724"/>
      <c r="CP41" s="724"/>
      <c r="CQ41" s="725"/>
      <c r="CR41" s="680" t="s">
        <v>127</v>
      </c>
      <c r="CS41" s="699"/>
      <c r="CT41" s="699"/>
      <c r="CU41" s="699"/>
      <c r="CV41" s="699"/>
      <c r="CW41" s="699"/>
      <c r="CX41" s="699"/>
      <c r="CY41" s="700"/>
      <c r="CZ41" s="683" t="s">
        <v>127</v>
      </c>
      <c r="DA41" s="701"/>
      <c r="DB41" s="701"/>
      <c r="DC41" s="702"/>
      <c r="DD41" s="686" t="s">
        <v>127</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B42" s="677" t="s">
        <v>348</v>
      </c>
      <c r="C42" s="678"/>
      <c r="D42" s="678"/>
      <c r="E42" s="678"/>
      <c r="F42" s="678"/>
      <c r="G42" s="678"/>
      <c r="H42" s="678"/>
      <c r="I42" s="678"/>
      <c r="J42" s="678"/>
      <c r="K42" s="678"/>
      <c r="L42" s="678"/>
      <c r="M42" s="678"/>
      <c r="N42" s="678"/>
      <c r="O42" s="678"/>
      <c r="P42" s="678"/>
      <c r="Q42" s="679"/>
      <c r="R42" s="680">
        <v>718523</v>
      </c>
      <c r="S42" s="681"/>
      <c r="T42" s="681"/>
      <c r="U42" s="681"/>
      <c r="V42" s="681"/>
      <c r="W42" s="681"/>
      <c r="X42" s="681"/>
      <c r="Y42" s="682"/>
      <c r="Z42" s="713">
        <v>2.2000000000000002</v>
      </c>
      <c r="AA42" s="713"/>
      <c r="AB42" s="713"/>
      <c r="AC42" s="713"/>
      <c r="AD42" s="714" t="s">
        <v>231</v>
      </c>
      <c r="AE42" s="714"/>
      <c r="AF42" s="714"/>
      <c r="AG42" s="714"/>
      <c r="AH42" s="714"/>
      <c r="AI42" s="714"/>
      <c r="AJ42" s="714"/>
      <c r="AK42" s="714"/>
      <c r="AL42" s="683" t="s">
        <v>127</v>
      </c>
      <c r="AM42" s="684"/>
      <c r="AN42" s="684"/>
      <c r="AO42" s="715"/>
      <c r="AQ42" s="716" t="s">
        <v>349</v>
      </c>
      <c r="AR42" s="717"/>
      <c r="AS42" s="717"/>
      <c r="AT42" s="717"/>
      <c r="AU42" s="717"/>
      <c r="AV42" s="717"/>
      <c r="AW42" s="717"/>
      <c r="AX42" s="717"/>
      <c r="AY42" s="718"/>
      <c r="AZ42" s="664">
        <v>2248092</v>
      </c>
      <c r="BA42" s="703"/>
      <c r="BB42" s="703"/>
      <c r="BC42" s="703"/>
      <c r="BD42" s="665"/>
      <c r="BE42" s="665"/>
      <c r="BF42" s="709"/>
      <c r="BG42" s="730"/>
      <c r="BH42" s="731"/>
      <c r="BI42" s="731"/>
      <c r="BJ42" s="731"/>
      <c r="BK42" s="731"/>
      <c r="BL42" s="237"/>
      <c r="BM42" s="710" t="s">
        <v>350</v>
      </c>
      <c r="BN42" s="710"/>
      <c r="BO42" s="710"/>
      <c r="BP42" s="710"/>
      <c r="BQ42" s="710"/>
      <c r="BR42" s="710"/>
      <c r="BS42" s="710"/>
      <c r="BT42" s="710"/>
      <c r="BU42" s="711"/>
      <c r="BV42" s="664">
        <v>411</v>
      </c>
      <c r="BW42" s="703"/>
      <c r="BX42" s="703"/>
      <c r="BY42" s="703"/>
      <c r="BZ42" s="703"/>
      <c r="CA42" s="703"/>
      <c r="CB42" s="712"/>
      <c r="CD42" s="677" t="s">
        <v>351</v>
      </c>
      <c r="CE42" s="678"/>
      <c r="CF42" s="678"/>
      <c r="CG42" s="678"/>
      <c r="CH42" s="678"/>
      <c r="CI42" s="678"/>
      <c r="CJ42" s="678"/>
      <c r="CK42" s="678"/>
      <c r="CL42" s="678"/>
      <c r="CM42" s="678"/>
      <c r="CN42" s="678"/>
      <c r="CO42" s="678"/>
      <c r="CP42" s="678"/>
      <c r="CQ42" s="679"/>
      <c r="CR42" s="680">
        <v>2525173</v>
      </c>
      <c r="CS42" s="681"/>
      <c r="CT42" s="681"/>
      <c r="CU42" s="681"/>
      <c r="CV42" s="681"/>
      <c r="CW42" s="681"/>
      <c r="CX42" s="681"/>
      <c r="CY42" s="682"/>
      <c r="CZ42" s="683">
        <v>8.1</v>
      </c>
      <c r="DA42" s="684"/>
      <c r="DB42" s="684"/>
      <c r="DC42" s="685"/>
      <c r="DD42" s="686">
        <v>533190</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661" t="s">
        <v>352</v>
      </c>
      <c r="C43" s="662"/>
      <c r="D43" s="662"/>
      <c r="E43" s="662"/>
      <c r="F43" s="662"/>
      <c r="G43" s="662"/>
      <c r="H43" s="662"/>
      <c r="I43" s="662"/>
      <c r="J43" s="662"/>
      <c r="K43" s="662"/>
      <c r="L43" s="662"/>
      <c r="M43" s="662"/>
      <c r="N43" s="662"/>
      <c r="O43" s="662"/>
      <c r="P43" s="662"/>
      <c r="Q43" s="663"/>
      <c r="R43" s="664">
        <v>33045877</v>
      </c>
      <c r="S43" s="703"/>
      <c r="T43" s="703"/>
      <c r="U43" s="703"/>
      <c r="V43" s="703"/>
      <c r="W43" s="703"/>
      <c r="X43" s="703"/>
      <c r="Y43" s="704"/>
      <c r="Z43" s="705">
        <v>100</v>
      </c>
      <c r="AA43" s="705"/>
      <c r="AB43" s="705"/>
      <c r="AC43" s="705"/>
      <c r="AD43" s="706">
        <v>14506153</v>
      </c>
      <c r="AE43" s="706"/>
      <c r="AF43" s="706"/>
      <c r="AG43" s="706"/>
      <c r="AH43" s="706"/>
      <c r="AI43" s="706"/>
      <c r="AJ43" s="706"/>
      <c r="AK43" s="706"/>
      <c r="AL43" s="667">
        <v>100</v>
      </c>
      <c r="AM43" s="707"/>
      <c r="AN43" s="707"/>
      <c r="AO43" s="708"/>
      <c r="BV43" s="238"/>
      <c r="BW43" s="238"/>
      <c r="BX43" s="238"/>
      <c r="BY43" s="238"/>
      <c r="BZ43" s="238"/>
      <c r="CA43" s="238"/>
      <c r="CB43" s="238"/>
      <c r="CD43" s="677" t="s">
        <v>353</v>
      </c>
      <c r="CE43" s="678"/>
      <c r="CF43" s="678"/>
      <c r="CG43" s="678"/>
      <c r="CH43" s="678"/>
      <c r="CI43" s="678"/>
      <c r="CJ43" s="678"/>
      <c r="CK43" s="678"/>
      <c r="CL43" s="678"/>
      <c r="CM43" s="678"/>
      <c r="CN43" s="678"/>
      <c r="CO43" s="678"/>
      <c r="CP43" s="678"/>
      <c r="CQ43" s="679"/>
      <c r="CR43" s="680">
        <v>73030</v>
      </c>
      <c r="CS43" s="699"/>
      <c r="CT43" s="699"/>
      <c r="CU43" s="699"/>
      <c r="CV43" s="699"/>
      <c r="CW43" s="699"/>
      <c r="CX43" s="699"/>
      <c r="CY43" s="700"/>
      <c r="CZ43" s="683">
        <v>0.2</v>
      </c>
      <c r="DA43" s="701"/>
      <c r="DB43" s="701"/>
      <c r="DC43" s="702"/>
      <c r="DD43" s="686">
        <v>73030</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301</v>
      </c>
      <c r="CE44" s="694"/>
      <c r="CF44" s="677" t="s">
        <v>354</v>
      </c>
      <c r="CG44" s="678"/>
      <c r="CH44" s="678"/>
      <c r="CI44" s="678"/>
      <c r="CJ44" s="678"/>
      <c r="CK44" s="678"/>
      <c r="CL44" s="678"/>
      <c r="CM44" s="678"/>
      <c r="CN44" s="678"/>
      <c r="CO44" s="678"/>
      <c r="CP44" s="678"/>
      <c r="CQ44" s="679"/>
      <c r="CR44" s="680">
        <v>2516075</v>
      </c>
      <c r="CS44" s="681"/>
      <c r="CT44" s="681"/>
      <c r="CU44" s="681"/>
      <c r="CV44" s="681"/>
      <c r="CW44" s="681"/>
      <c r="CX44" s="681"/>
      <c r="CY44" s="682"/>
      <c r="CZ44" s="683">
        <v>8</v>
      </c>
      <c r="DA44" s="684"/>
      <c r="DB44" s="684"/>
      <c r="DC44" s="685"/>
      <c r="DD44" s="686">
        <v>531659</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240" t="s">
        <v>355</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356</v>
      </c>
      <c r="CG45" s="678"/>
      <c r="CH45" s="678"/>
      <c r="CI45" s="678"/>
      <c r="CJ45" s="678"/>
      <c r="CK45" s="678"/>
      <c r="CL45" s="678"/>
      <c r="CM45" s="678"/>
      <c r="CN45" s="678"/>
      <c r="CO45" s="678"/>
      <c r="CP45" s="678"/>
      <c r="CQ45" s="679"/>
      <c r="CR45" s="680">
        <v>443422</v>
      </c>
      <c r="CS45" s="699"/>
      <c r="CT45" s="699"/>
      <c r="CU45" s="699"/>
      <c r="CV45" s="699"/>
      <c r="CW45" s="699"/>
      <c r="CX45" s="699"/>
      <c r="CY45" s="700"/>
      <c r="CZ45" s="683">
        <v>1.4</v>
      </c>
      <c r="DA45" s="701"/>
      <c r="DB45" s="701"/>
      <c r="DC45" s="702"/>
      <c r="DD45" s="686">
        <v>5753</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241" t="s">
        <v>357</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358</v>
      </c>
      <c r="CG46" s="678"/>
      <c r="CH46" s="678"/>
      <c r="CI46" s="678"/>
      <c r="CJ46" s="678"/>
      <c r="CK46" s="678"/>
      <c r="CL46" s="678"/>
      <c r="CM46" s="678"/>
      <c r="CN46" s="678"/>
      <c r="CO46" s="678"/>
      <c r="CP46" s="678"/>
      <c r="CQ46" s="679"/>
      <c r="CR46" s="680">
        <v>1890978</v>
      </c>
      <c r="CS46" s="681"/>
      <c r="CT46" s="681"/>
      <c r="CU46" s="681"/>
      <c r="CV46" s="681"/>
      <c r="CW46" s="681"/>
      <c r="CX46" s="681"/>
      <c r="CY46" s="682"/>
      <c r="CZ46" s="683">
        <v>6</v>
      </c>
      <c r="DA46" s="684"/>
      <c r="DB46" s="684"/>
      <c r="DC46" s="685"/>
      <c r="DD46" s="686">
        <v>452131</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242" t="s">
        <v>359</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360</v>
      </c>
      <c r="CG47" s="678"/>
      <c r="CH47" s="678"/>
      <c r="CI47" s="678"/>
      <c r="CJ47" s="678"/>
      <c r="CK47" s="678"/>
      <c r="CL47" s="678"/>
      <c r="CM47" s="678"/>
      <c r="CN47" s="678"/>
      <c r="CO47" s="678"/>
      <c r="CP47" s="678"/>
      <c r="CQ47" s="679"/>
      <c r="CR47" s="680">
        <v>9098</v>
      </c>
      <c r="CS47" s="699"/>
      <c r="CT47" s="699"/>
      <c r="CU47" s="699"/>
      <c r="CV47" s="699"/>
      <c r="CW47" s="699"/>
      <c r="CX47" s="699"/>
      <c r="CY47" s="700"/>
      <c r="CZ47" s="683">
        <v>0</v>
      </c>
      <c r="DA47" s="701"/>
      <c r="DB47" s="701"/>
      <c r="DC47" s="702"/>
      <c r="DD47" s="686">
        <v>1531</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361</v>
      </c>
      <c r="CG48" s="678"/>
      <c r="CH48" s="678"/>
      <c r="CI48" s="678"/>
      <c r="CJ48" s="678"/>
      <c r="CK48" s="678"/>
      <c r="CL48" s="678"/>
      <c r="CM48" s="678"/>
      <c r="CN48" s="678"/>
      <c r="CO48" s="678"/>
      <c r="CP48" s="678"/>
      <c r="CQ48" s="679"/>
      <c r="CR48" s="680" t="s">
        <v>127</v>
      </c>
      <c r="CS48" s="681"/>
      <c r="CT48" s="681"/>
      <c r="CU48" s="681"/>
      <c r="CV48" s="681"/>
      <c r="CW48" s="681"/>
      <c r="CX48" s="681"/>
      <c r="CY48" s="682"/>
      <c r="CZ48" s="683" t="s">
        <v>231</v>
      </c>
      <c r="DA48" s="684"/>
      <c r="DB48" s="684"/>
      <c r="DC48" s="685"/>
      <c r="DD48" s="686" t="s">
        <v>127</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362</v>
      </c>
      <c r="CE49" s="662"/>
      <c r="CF49" s="662"/>
      <c r="CG49" s="662"/>
      <c r="CH49" s="662"/>
      <c r="CI49" s="662"/>
      <c r="CJ49" s="662"/>
      <c r="CK49" s="662"/>
      <c r="CL49" s="662"/>
      <c r="CM49" s="662"/>
      <c r="CN49" s="662"/>
      <c r="CO49" s="662"/>
      <c r="CP49" s="662"/>
      <c r="CQ49" s="663"/>
      <c r="CR49" s="664">
        <v>31294346</v>
      </c>
      <c r="CS49" s="665"/>
      <c r="CT49" s="665"/>
      <c r="CU49" s="665"/>
      <c r="CV49" s="665"/>
      <c r="CW49" s="665"/>
      <c r="CX49" s="665"/>
      <c r="CY49" s="666"/>
      <c r="CZ49" s="667">
        <v>100</v>
      </c>
      <c r="DA49" s="668"/>
      <c r="DB49" s="668"/>
      <c r="DC49" s="669"/>
      <c r="DD49" s="670">
        <v>17529538</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tQQ+I7RE7EfrsLPhZpZIE9WI/vIXq0jGSunhpTYEYqpbFOAkLORaaZgwuJO+I9vPz84zRAY/2BLFZOXEB0fIdA==" saltValue="cSSkwr1rDY7U1+dxfJrVBw=="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7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40" zoomScale="60" zoomScaleNormal="60" zoomScaleSheetLayoutView="70" workbookViewId="0">
      <selection activeCell="AF64" sqref="AF64"/>
    </sheetView>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363</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364</v>
      </c>
      <c r="DK2" s="1206"/>
      <c r="DL2" s="1206"/>
      <c r="DM2" s="1206"/>
      <c r="DN2" s="1206"/>
      <c r="DO2" s="1207"/>
      <c r="DP2" s="251"/>
      <c r="DQ2" s="1205" t="s">
        <v>365</v>
      </c>
      <c r="DR2" s="1206"/>
      <c r="DS2" s="1206"/>
      <c r="DT2" s="1206"/>
      <c r="DU2" s="1206"/>
      <c r="DV2" s="1206"/>
      <c r="DW2" s="1206"/>
      <c r="DX2" s="1206"/>
      <c r="DY2" s="1206"/>
      <c r="DZ2" s="1207"/>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58" t="s">
        <v>366</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367</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90" t="s">
        <v>368</v>
      </c>
      <c r="B5" s="1091"/>
      <c r="C5" s="1091"/>
      <c r="D5" s="1091"/>
      <c r="E5" s="1091"/>
      <c r="F5" s="1091"/>
      <c r="G5" s="1091"/>
      <c r="H5" s="1091"/>
      <c r="I5" s="1091"/>
      <c r="J5" s="1091"/>
      <c r="K5" s="1091"/>
      <c r="L5" s="1091"/>
      <c r="M5" s="1091"/>
      <c r="N5" s="1091"/>
      <c r="O5" s="1091"/>
      <c r="P5" s="1092"/>
      <c r="Q5" s="1096" t="s">
        <v>369</v>
      </c>
      <c r="R5" s="1097"/>
      <c r="S5" s="1097"/>
      <c r="T5" s="1097"/>
      <c r="U5" s="1098"/>
      <c r="V5" s="1096" t="s">
        <v>370</v>
      </c>
      <c r="W5" s="1097"/>
      <c r="X5" s="1097"/>
      <c r="Y5" s="1097"/>
      <c r="Z5" s="1098"/>
      <c r="AA5" s="1096" t="s">
        <v>371</v>
      </c>
      <c r="AB5" s="1097"/>
      <c r="AC5" s="1097"/>
      <c r="AD5" s="1097"/>
      <c r="AE5" s="1097"/>
      <c r="AF5" s="1208" t="s">
        <v>372</v>
      </c>
      <c r="AG5" s="1097"/>
      <c r="AH5" s="1097"/>
      <c r="AI5" s="1097"/>
      <c r="AJ5" s="1112"/>
      <c r="AK5" s="1097" t="s">
        <v>373</v>
      </c>
      <c r="AL5" s="1097"/>
      <c r="AM5" s="1097"/>
      <c r="AN5" s="1097"/>
      <c r="AO5" s="1098"/>
      <c r="AP5" s="1096" t="s">
        <v>374</v>
      </c>
      <c r="AQ5" s="1097"/>
      <c r="AR5" s="1097"/>
      <c r="AS5" s="1097"/>
      <c r="AT5" s="1098"/>
      <c r="AU5" s="1096" t="s">
        <v>375</v>
      </c>
      <c r="AV5" s="1097"/>
      <c r="AW5" s="1097"/>
      <c r="AX5" s="1097"/>
      <c r="AY5" s="1112"/>
      <c r="AZ5" s="258"/>
      <c r="BA5" s="258"/>
      <c r="BB5" s="258"/>
      <c r="BC5" s="258"/>
      <c r="BD5" s="258"/>
      <c r="BE5" s="259"/>
      <c r="BF5" s="259"/>
      <c r="BG5" s="259"/>
      <c r="BH5" s="259"/>
      <c r="BI5" s="259"/>
      <c r="BJ5" s="259"/>
      <c r="BK5" s="259"/>
      <c r="BL5" s="259"/>
      <c r="BM5" s="259"/>
      <c r="BN5" s="259"/>
      <c r="BO5" s="259"/>
      <c r="BP5" s="259"/>
      <c r="BQ5" s="1090" t="s">
        <v>376</v>
      </c>
      <c r="BR5" s="1091"/>
      <c r="BS5" s="1091"/>
      <c r="BT5" s="1091"/>
      <c r="BU5" s="1091"/>
      <c r="BV5" s="1091"/>
      <c r="BW5" s="1091"/>
      <c r="BX5" s="1091"/>
      <c r="BY5" s="1091"/>
      <c r="BZ5" s="1091"/>
      <c r="CA5" s="1091"/>
      <c r="CB5" s="1091"/>
      <c r="CC5" s="1091"/>
      <c r="CD5" s="1091"/>
      <c r="CE5" s="1091"/>
      <c r="CF5" s="1091"/>
      <c r="CG5" s="1092"/>
      <c r="CH5" s="1096" t="s">
        <v>377</v>
      </c>
      <c r="CI5" s="1097"/>
      <c r="CJ5" s="1097"/>
      <c r="CK5" s="1097"/>
      <c r="CL5" s="1098"/>
      <c r="CM5" s="1096" t="s">
        <v>378</v>
      </c>
      <c r="CN5" s="1097"/>
      <c r="CO5" s="1097"/>
      <c r="CP5" s="1097"/>
      <c r="CQ5" s="1098"/>
      <c r="CR5" s="1096" t="s">
        <v>379</v>
      </c>
      <c r="CS5" s="1097"/>
      <c r="CT5" s="1097"/>
      <c r="CU5" s="1097"/>
      <c r="CV5" s="1098"/>
      <c r="CW5" s="1096" t="s">
        <v>380</v>
      </c>
      <c r="CX5" s="1097"/>
      <c r="CY5" s="1097"/>
      <c r="CZ5" s="1097"/>
      <c r="DA5" s="1098"/>
      <c r="DB5" s="1096" t="s">
        <v>381</v>
      </c>
      <c r="DC5" s="1097"/>
      <c r="DD5" s="1097"/>
      <c r="DE5" s="1097"/>
      <c r="DF5" s="1098"/>
      <c r="DG5" s="1193" t="s">
        <v>382</v>
      </c>
      <c r="DH5" s="1194"/>
      <c r="DI5" s="1194"/>
      <c r="DJ5" s="1194"/>
      <c r="DK5" s="1195"/>
      <c r="DL5" s="1193" t="s">
        <v>383</v>
      </c>
      <c r="DM5" s="1194"/>
      <c r="DN5" s="1194"/>
      <c r="DO5" s="1194"/>
      <c r="DP5" s="1195"/>
      <c r="DQ5" s="1096" t="s">
        <v>384</v>
      </c>
      <c r="DR5" s="1097"/>
      <c r="DS5" s="1097"/>
      <c r="DT5" s="1097"/>
      <c r="DU5" s="1098"/>
      <c r="DV5" s="1096" t="s">
        <v>375</v>
      </c>
      <c r="DW5" s="1097"/>
      <c r="DX5" s="1097"/>
      <c r="DY5" s="1097"/>
      <c r="DZ5" s="1112"/>
      <c r="EA5" s="256"/>
    </row>
    <row r="6" spans="1:131" s="257" customFormat="1" ht="26.25" customHeight="1" thickBot="1" x14ac:dyDescent="0.2">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15">
      <c r="A7" s="260">
        <v>1</v>
      </c>
      <c r="B7" s="1145" t="s">
        <v>385</v>
      </c>
      <c r="C7" s="1146"/>
      <c r="D7" s="1146"/>
      <c r="E7" s="1146"/>
      <c r="F7" s="1146"/>
      <c r="G7" s="1146"/>
      <c r="H7" s="1146"/>
      <c r="I7" s="1146"/>
      <c r="J7" s="1146"/>
      <c r="K7" s="1146"/>
      <c r="L7" s="1146"/>
      <c r="M7" s="1146"/>
      <c r="N7" s="1146"/>
      <c r="O7" s="1146"/>
      <c r="P7" s="1147"/>
      <c r="Q7" s="1199">
        <v>33038</v>
      </c>
      <c r="R7" s="1200"/>
      <c r="S7" s="1200"/>
      <c r="T7" s="1200"/>
      <c r="U7" s="1200"/>
      <c r="V7" s="1200">
        <v>31287</v>
      </c>
      <c r="W7" s="1200"/>
      <c r="X7" s="1200"/>
      <c r="Y7" s="1200"/>
      <c r="Z7" s="1200"/>
      <c r="AA7" s="1200">
        <v>1751</v>
      </c>
      <c r="AB7" s="1200"/>
      <c r="AC7" s="1200"/>
      <c r="AD7" s="1200"/>
      <c r="AE7" s="1201"/>
      <c r="AF7" s="1202">
        <v>1520</v>
      </c>
      <c r="AG7" s="1203"/>
      <c r="AH7" s="1203"/>
      <c r="AI7" s="1203"/>
      <c r="AJ7" s="1204"/>
      <c r="AK7" s="1186">
        <v>312</v>
      </c>
      <c r="AL7" s="1187"/>
      <c r="AM7" s="1187"/>
      <c r="AN7" s="1187"/>
      <c r="AO7" s="1187"/>
      <c r="AP7" s="1187">
        <v>20729</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c r="BS7" s="1190" t="s">
        <v>588</v>
      </c>
      <c r="BT7" s="1191"/>
      <c r="BU7" s="1191"/>
      <c r="BV7" s="1191"/>
      <c r="BW7" s="1191"/>
      <c r="BX7" s="1191"/>
      <c r="BY7" s="1191"/>
      <c r="BZ7" s="1191"/>
      <c r="CA7" s="1191"/>
      <c r="CB7" s="1191"/>
      <c r="CC7" s="1191"/>
      <c r="CD7" s="1191"/>
      <c r="CE7" s="1191"/>
      <c r="CF7" s="1191"/>
      <c r="CG7" s="1192"/>
      <c r="CH7" s="1183">
        <v>0</v>
      </c>
      <c r="CI7" s="1184"/>
      <c r="CJ7" s="1184"/>
      <c r="CK7" s="1184"/>
      <c r="CL7" s="1185"/>
      <c r="CM7" s="1183">
        <v>50</v>
      </c>
      <c r="CN7" s="1184"/>
      <c r="CO7" s="1184"/>
      <c r="CP7" s="1184"/>
      <c r="CQ7" s="1185"/>
      <c r="CR7" s="1183">
        <v>10</v>
      </c>
      <c r="CS7" s="1184"/>
      <c r="CT7" s="1184"/>
      <c r="CU7" s="1184"/>
      <c r="CV7" s="1185"/>
      <c r="CW7" s="1183" t="s">
        <v>594</v>
      </c>
      <c r="CX7" s="1184"/>
      <c r="CY7" s="1184"/>
      <c r="CZ7" s="1184"/>
      <c r="DA7" s="1185"/>
      <c r="DB7" s="1183" t="s">
        <v>594</v>
      </c>
      <c r="DC7" s="1184"/>
      <c r="DD7" s="1184"/>
      <c r="DE7" s="1184"/>
      <c r="DF7" s="1185"/>
      <c r="DG7" s="1183" t="s">
        <v>594</v>
      </c>
      <c r="DH7" s="1184"/>
      <c r="DI7" s="1184"/>
      <c r="DJ7" s="1184"/>
      <c r="DK7" s="1185"/>
      <c r="DL7" s="1183" t="s">
        <v>594</v>
      </c>
      <c r="DM7" s="1184"/>
      <c r="DN7" s="1184"/>
      <c r="DO7" s="1184"/>
      <c r="DP7" s="1185"/>
      <c r="DQ7" s="1183" t="s">
        <v>594</v>
      </c>
      <c r="DR7" s="1184"/>
      <c r="DS7" s="1184"/>
      <c r="DT7" s="1184"/>
      <c r="DU7" s="1185"/>
      <c r="DV7" s="1210"/>
      <c r="DW7" s="1211"/>
      <c r="DX7" s="1211"/>
      <c r="DY7" s="1211"/>
      <c r="DZ7" s="1212"/>
      <c r="EA7" s="256"/>
    </row>
    <row r="8" spans="1:131" s="257" customFormat="1" ht="26.25" customHeight="1" x14ac:dyDescent="0.15">
      <c r="A8" s="263">
        <v>2</v>
      </c>
      <c r="B8" s="1132" t="s">
        <v>386</v>
      </c>
      <c r="C8" s="1133"/>
      <c r="D8" s="1133"/>
      <c r="E8" s="1133"/>
      <c r="F8" s="1133"/>
      <c r="G8" s="1133"/>
      <c r="H8" s="1133"/>
      <c r="I8" s="1133"/>
      <c r="J8" s="1133"/>
      <c r="K8" s="1133"/>
      <c r="L8" s="1133"/>
      <c r="M8" s="1133"/>
      <c r="N8" s="1133"/>
      <c r="O8" s="1133"/>
      <c r="P8" s="1134"/>
      <c r="Q8" s="1138">
        <v>55</v>
      </c>
      <c r="R8" s="1139"/>
      <c r="S8" s="1139"/>
      <c r="T8" s="1139"/>
      <c r="U8" s="1139"/>
      <c r="V8" s="1139">
        <v>54</v>
      </c>
      <c r="W8" s="1139"/>
      <c r="X8" s="1139"/>
      <c r="Y8" s="1139"/>
      <c r="Z8" s="1139"/>
      <c r="AA8" s="1139">
        <v>1</v>
      </c>
      <c r="AB8" s="1139"/>
      <c r="AC8" s="1139"/>
      <c r="AD8" s="1139"/>
      <c r="AE8" s="1140"/>
      <c r="AF8" s="1114">
        <v>1</v>
      </c>
      <c r="AG8" s="1115"/>
      <c r="AH8" s="1115"/>
      <c r="AI8" s="1115"/>
      <c r="AJ8" s="1116"/>
      <c r="AK8" s="1181">
        <v>25</v>
      </c>
      <c r="AL8" s="1182"/>
      <c r="AM8" s="1182"/>
      <c r="AN8" s="1182"/>
      <c r="AO8" s="1182"/>
      <c r="AP8" s="1182" t="s">
        <v>582</v>
      </c>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t="s">
        <v>589</v>
      </c>
      <c r="BT8" s="1110"/>
      <c r="BU8" s="1110"/>
      <c r="BV8" s="1110"/>
      <c r="BW8" s="1110"/>
      <c r="BX8" s="1110"/>
      <c r="BY8" s="1110"/>
      <c r="BZ8" s="1110"/>
      <c r="CA8" s="1110"/>
      <c r="CB8" s="1110"/>
      <c r="CC8" s="1110"/>
      <c r="CD8" s="1110"/>
      <c r="CE8" s="1110"/>
      <c r="CF8" s="1110"/>
      <c r="CG8" s="1111"/>
      <c r="CH8" s="1084">
        <v>3</v>
      </c>
      <c r="CI8" s="1085"/>
      <c r="CJ8" s="1085"/>
      <c r="CK8" s="1085"/>
      <c r="CL8" s="1086"/>
      <c r="CM8" s="1084">
        <v>60</v>
      </c>
      <c r="CN8" s="1085"/>
      <c r="CO8" s="1085"/>
      <c r="CP8" s="1085"/>
      <c r="CQ8" s="1086"/>
      <c r="CR8" s="1084">
        <v>50</v>
      </c>
      <c r="CS8" s="1085"/>
      <c r="CT8" s="1085"/>
      <c r="CU8" s="1085"/>
      <c r="CV8" s="1086"/>
      <c r="CW8" s="1084" t="s">
        <v>595</v>
      </c>
      <c r="CX8" s="1085"/>
      <c r="CY8" s="1085"/>
      <c r="CZ8" s="1085"/>
      <c r="DA8" s="1086"/>
      <c r="DB8" s="1084" t="s">
        <v>595</v>
      </c>
      <c r="DC8" s="1085"/>
      <c r="DD8" s="1085"/>
      <c r="DE8" s="1085"/>
      <c r="DF8" s="1086"/>
      <c r="DG8" s="1084" t="s">
        <v>595</v>
      </c>
      <c r="DH8" s="1085"/>
      <c r="DI8" s="1085"/>
      <c r="DJ8" s="1085"/>
      <c r="DK8" s="1086"/>
      <c r="DL8" s="1084" t="s">
        <v>595</v>
      </c>
      <c r="DM8" s="1085"/>
      <c r="DN8" s="1085"/>
      <c r="DO8" s="1085"/>
      <c r="DP8" s="1086"/>
      <c r="DQ8" s="1084" t="s">
        <v>595</v>
      </c>
      <c r="DR8" s="1085"/>
      <c r="DS8" s="1085"/>
      <c r="DT8" s="1085"/>
      <c r="DU8" s="1086"/>
      <c r="DV8" s="1087"/>
      <c r="DW8" s="1088"/>
      <c r="DX8" s="1088"/>
      <c r="DY8" s="1088"/>
      <c r="DZ8" s="1089"/>
      <c r="EA8" s="256"/>
    </row>
    <row r="9" spans="1:131" s="257" customFormat="1" ht="26.25" customHeight="1" x14ac:dyDescent="0.15">
      <c r="A9" s="263">
        <v>3</v>
      </c>
      <c r="B9" s="1132" t="s">
        <v>387</v>
      </c>
      <c r="C9" s="1133"/>
      <c r="D9" s="1133"/>
      <c r="E9" s="1133"/>
      <c r="F9" s="1133"/>
      <c r="G9" s="1133"/>
      <c r="H9" s="1133"/>
      <c r="I9" s="1133"/>
      <c r="J9" s="1133"/>
      <c r="K9" s="1133"/>
      <c r="L9" s="1133"/>
      <c r="M9" s="1133"/>
      <c r="N9" s="1133"/>
      <c r="O9" s="1133"/>
      <c r="P9" s="1134"/>
      <c r="Q9" s="1138">
        <v>9</v>
      </c>
      <c r="R9" s="1139"/>
      <c r="S9" s="1139"/>
      <c r="T9" s="1139"/>
      <c r="U9" s="1139"/>
      <c r="V9" s="1139">
        <v>9</v>
      </c>
      <c r="W9" s="1139"/>
      <c r="X9" s="1139"/>
      <c r="Y9" s="1139"/>
      <c r="Z9" s="1139"/>
      <c r="AA9" s="1139" t="s">
        <v>582</v>
      </c>
      <c r="AB9" s="1139"/>
      <c r="AC9" s="1139"/>
      <c r="AD9" s="1139"/>
      <c r="AE9" s="1140"/>
      <c r="AF9" s="1114" t="s">
        <v>388</v>
      </c>
      <c r="AG9" s="1115"/>
      <c r="AH9" s="1115"/>
      <c r="AI9" s="1115"/>
      <c r="AJ9" s="1116"/>
      <c r="AK9" s="1181" t="s">
        <v>582</v>
      </c>
      <c r="AL9" s="1182"/>
      <c r="AM9" s="1182"/>
      <c r="AN9" s="1182"/>
      <c r="AO9" s="1182"/>
      <c r="AP9" s="1182" t="s">
        <v>582</v>
      </c>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t="s">
        <v>590</v>
      </c>
      <c r="BT9" s="1110"/>
      <c r="BU9" s="1110"/>
      <c r="BV9" s="1110"/>
      <c r="BW9" s="1110"/>
      <c r="BX9" s="1110"/>
      <c r="BY9" s="1110"/>
      <c r="BZ9" s="1110"/>
      <c r="CA9" s="1110"/>
      <c r="CB9" s="1110"/>
      <c r="CC9" s="1110"/>
      <c r="CD9" s="1110"/>
      <c r="CE9" s="1110"/>
      <c r="CF9" s="1110"/>
      <c r="CG9" s="1111"/>
      <c r="CH9" s="1084">
        <v>8</v>
      </c>
      <c r="CI9" s="1085"/>
      <c r="CJ9" s="1085"/>
      <c r="CK9" s="1085"/>
      <c r="CL9" s="1086"/>
      <c r="CM9" s="1084">
        <v>362</v>
      </c>
      <c r="CN9" s="1085"/>
      <c r="CO9" s="1085"/>
      <c r="CP9" s="1085"/>
      <c r="CQ9" s="1086"/>
      <c r="CR9" s="1084">
        <v>70</v>
      </c>
      <c r="CS9" s="1085"/>
      <c r="CT9" s="1085"/>
      <c r="CU9" s="1085"/>
      <c r="CV9" s="1086"/>
      <c r="CW9" s="1084">
        <v>16</v>
      </c>
      <c r="CX9" s="1085"/>
      <c r="CY9" s="1085"/>
      <c r="CZ9" s="1085"/>
      <c r="DA9" s="1086"/>
      <c r="DB9" s="1084" t="s">
        <v>595</v>
      </c>
      <c r="DC9" s="1085"/>
      <c r="DD9" s="1085"/>
      <c r="DE9" s="1085"/>
      <c r="DF9" s="1086"/>
      <c r="DG9" s="1084" t="s">
        <v>595</v>
      </c>
      <c r="DH9" s="1085"/>
      <c r="DI9" s="1085"/>
      <c r="DJ9" s="1085"/>
      <c r="DK9" s="1086"/>
      <c r="DL9" s="1084" t="s">
        <v>595</v>
      </c>
      <c r="DM9" s="1085"/>
      <c r="DN9" s="1085"/>
      <c r="DO9" s="1085"/>
      <c r="DP9" s="1086"/>
      <c r="DQ9" s="1084" t="s">
        <v>595</v>
      </c>
      <c r="DR9" s="1085"/>
      <c r="DS9" s="1085"/>
      <c r="DT9" s="1085"/>
      <c r="DU9" s="1086"/>
      <c r="DV9" s="1087"/>
      <c r="DW9" s="1088"/>
      <c r="DX9" s="1088"/>
      <c r="DY9" s="1088"/>
      <c r="DZ9" s="1089"/>
      <c r="EA9" s="256"/>
    </row>
    <row r="10" spans="1:131" s="257" customFormat="1" ht="26.25" customHeight="1" x14ac:dyDescent="0.15">
      <c r="A10" s="263">
        <v>4</v>
      </c>
      <c r="B10" s="1132"/>
      <c r="C10" s="1133"/>
      <c r="D10" s="1133"/>
      <c r="E10" s="1133"/>
      <c r="F10" s="1133"/>
      <c r="G10" s="1133"/>
      <c r="H10" s="1133"/>
      <c r="I10" s="1133"/>
      <c r="J10" s="1133"/>
      <c r="K10" s="1133"/>
      <c r="L10" s="1133"/>
      <c r="M10" s="1133"/>
      <c r="N10" s="1133"/>
      <c r="O10" s="1133"/>
      <c r="P10" s="1134"/>
      <c r="Q10" s="1138"/>
      <c r="R10" s="1139"/>
      <c r="S10" s="1139"/>
      <c r="T10" s="1139"/>
      <c r="U10" s="1139"/>
      <c r="V10" s="1139"/>
      <c r="W10" s="1139"/>
      <c r="X10" s="1139"/>
      <c r="Y10" s="1139"/>
      <c r="Z10" s="1139"/>
      <c r="AA10" s="1139"/>
      <c r="AB10" s="1139"/>
      <c r="AC10" s="1139"/>
      <c r="AD10" s="1139"/>
      <c r="AE10" s="1140"/>
      <c r="AF10" s="1114"/>
      <c r="AG10" s="1115"/>
      <c r="AH10" s="1115"/>
      <c r="AI10" s="1115"/>
      <c r="AJ10" s="1116"/>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t="s">
        <v>591</v>
      </c>
      <c r="BT10" s="1110"/>
      <c r="BU10" s="1110"/>
      <c r="BV10" s="1110"/>
      <c r="BW10" s="1110"/>
      <c r="BX10" s="1110"/>
      <c r="BY10" s="1110"/>
      <c r="BZ10" s="1110"/>
      <c r="CA10" s="1110"/>
      <c r="CB10" s="1110"/>
      <c r="CC10" s="1110"/>
      <c r="CD10" s="1110"/>
      <c r="CE10" s="1110"/>
      <c r="CF10" s="1110"/>
      <c r="CG10" s="1111"/>
      <c r="CH10" s="1084">
        <v>5</v>
      </c>
      <c r="CI10" s="1085"/>
      <c r="CJ10" s="1085"/>
      <c r="CK10" s="1085"/>
      <c r="CL10" s="1086"/>
      <c r="CM10" s="1084">
        <v>2677</v>
      </c>
      <c r="CN10" s="1085"/>
      <c r="CO10" s="1085"/>
      <c r="CP10" s="1085"/>
      <c r="CQ10" s="1086"/>
      <c r="CR10" s="1084">
        <v>4</v>
      </c>
      <c r="CS10" s="1085"/>
      <c r="CT10" s="1085"/>
      <c r="CU10" s="1085"/>
      <c r="CV10" s="1086"/>
      <c r="CW10" s="1084" t="s">
        <v>595</v>
      </c>
      <c r="CX10" s="1085"/>
      <c r="CY10" s="1085"/>
      <c r="CZ10" s="1085"/>
      <c r="DA10" s="1086"/>
      <c r="DB10" s="1084" t="s">
        <v>595</v>
      </c>
      <c r="DC10" s="1085"/>
      <c r="DD10" s="1085"/>
      <c r="DE10" s="1085"/>
      <c r="DF10" s="1086"/>
      <c r="DG10" s="1084" t="s">
        <v>595</v>
      </c>
      <c r="DH10" s="1085"/>
      <c r="DI10" s="1085"/>
      <c r="DJ10" s="1085"/>
      <c r="DK10" s="1086"/>
      <c r="DL10" s="1084" t="s">
        <v>595</v>
      </c>
      <c r="DM10" s="1085"/>
      <c r="DN10" s="1085"/>
      <c r="DO10" s="1085"/>
      <c r="DP10" s="1086"/>
      <c r="DQ10" s="1084" t="s">
        <v>595</v>
      </c>
      <c r="DR10" s="1085"/>
      <c r="DS10" s="1085"/>
      <c r="DT10" s="1085"/>
      <c r="DU10" s="1086"/>
      <c r="DV10" s="1087"/>
      <c r="DW10" s="1088"/>
      <c r="DX10" s="1088"/>
      <c r="DY10" s="1088"/>
      <c r="DZ10" s="1089"/>
      <c r="EA10" s="256"/>
    </row>
    <row r="11" spans="1:131" s="257" customFormat="1" ht="26.25" customHeight="1" x14ac:dyDescent="0.15">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t="s">
        <v>592</v>
      </c>
      <c r="BT11" s="1110"/>
      <c r="BU11" s="1110"/>
      <c r="BV11" s="1110"/>
      <c r="BW11" s="1110"/>
      <c r="BX11" s="1110"/>
      <c r="BY11" s="1110"/>
      <c r="BZ11" s="1110"/>
      <c r="CA11" s="1110"/>
      <c r="CB11" s="1110"/>
      <c r="CC11" s="1110"/>
      <c r="CD11" s="1110"/>
      <c r="CE11" s="1110"/>
      <c r="CF11" s="1110"/>
      <c r="CG11" s="1111"/>
      <c r="CH11" s="1084">
        <v>6</v>
      </c>
      <c r="CI11" s="1085"/>
      <c r="CJ11" s="1085"/>
      <c r="CK11" s="1085"/>
      <c r="CL11" s="1086"/>
      <c r="CM11" s="1084">
        <v>103</v>
      </c>
      <c r="CN11" s="1085"/>
      <c r="CO11" s="1085"/>
      <c r="CP11" s="1085"/>
      <c r="CQ11" s="1086"/>
      <c r="CR11" s="1084">
        <v>2</v>
      </c>
      <c r="CS11" s="1085"/>
      <c r="CT11" s="1085"/>
      <c r="CU11" s="1085"/>
      <c r="CV11" s="1086"/>
      <c r="CW11" s="1084" t="s">
        <v>595</v>
      </c>
      <c r="CX11" s="1085"/>
      <c r="CY11" s="1085"/>
      <c r="CZ11" s="1085"/>
      <c r="DA11" s="1086"/>
      <c r="DB11" s="1084" t="s">
        <v>595</v>
      </c>
      <c r="DC11" s="1085"/>
      <c r="DD11" s="1085"/>
      <c r="DE11" s="1085"/>
      <c r="DF11" s="1086"/>
      <c r="DG11" s="1084" t="s">
        <v>595</v>
      </c>
      <c r="DH11" s="1085"/>
      <c r="DI11" s="1085"/>
      <c r="DJ11" s="1085"/>
      <c r="DK11" s="1086"/>
      <c r="DL11" s="1084" t="s">
        <v>595</v>
      </c>
      <c r="DM11" s="1085"/>
      <c r="DN11" s="1085"/>
      <c r="DO11" s="1085"/>
      <c r="DP11" s="1086"/>
      <c r="DQ11" s="1084" t="s">
        <v>595</v>
      </c>
      <c r="DR11" s="1085"/>
      <c r="DS11" s="1085"/>
      <c r="DT11" s="1085"/>
      <c r="DU11" s="1086"/>
      <c r="DV11" s="1087"/>
      <c r="DW11" s="1088"/>
      <c r="DX11" s="1088"/>
      <c r="DY11" s="1088"/>
      <c r="DZ11" s="1089"/>
      <c r="EA11" s="256"/>
    </row>
    <row r="12" spans="1:131" s="257" customFormat="1" ht="26.25" customHeight="1" x14ac:dyDescent="0.15">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t="s">
        <v>593</v>
      </c>
      <c r="BT12" s="1110"/>
      <c r="BU12" s="1110"/>
      <c r="BV12" s="1110"/>
      <c r="BW12" s="1110"/>
      <c r="BX12" s="1110"/>
      <c r="BY12" s="1110"/>
      <c r="BZ12" s="1110"/>
      <c r="CA12" s="1110"/>
      <c r="CB12" s="1110"/>
      <c r="CC12" s="1110"/>
      <c r="CD12" s="1110"/>
      <c r="CE12" s="1110"/>
      <c r="CF12" s="1110"/>
      <c r="CG12" s="1111"/>
      <c r="CH12" s="1084">
        <v>4</v>
      </c>
      <c r="CI12" s="1085"/>
      <c r="CJ12" s="1085"/>
      <c r="CK12" s="1085"/>
      <c r="CL12" s="1086"/>
      <c r="CM12" s="1084">
        <v>254</v>
      </c>
      <c r="CN12" s="1085"/>
      <c r="CO12" s="1085"/>
      <c r="CP12" s="1085"/>
      <c r="CQ12" s="1086"/>
      <c r="CR12" s="1084">
        <v>50</v>
      </c>
      <c r="CS12" s="1085"/>
      <c r="CT12" s="1085"/>
      <c r="CU12" s="1085"/>
      <c r="CV12" s="1086"/>
      <c r="CW12" s="1084" t="s">
        <v>595</v>
      </c>
      <c r="CX12" s="1085"/>
      <c r="CY12" s="1085"/>
      <c r="CZ12" s="1085"/>
      <c r="DA12" s="1086"/>
      <c r="DB12" s="1084" t="s">
        <v>595</v>
      </c>
      <c r="DC12" s="1085"/>
      <c r="DD12" s="1085"/>
      <c r="DE12" s="1085"/>
      <c r="DF12" s="1086"/>
      <c r="DG12" s="1084" t="s">
        <v>595</v>
      </c>
      <c r="DH12" s="1085"/>
      <c r="DI12" s="1085"/>
      <c r="DJ12" s="1085"/>
      <c r="DK12" s="1086"/>
      <c r="DL12" s="1084" t="s">
        <v>595</v>
      </c>
      <c r="DM12" s="1085"/>
      <c r="DN12" s="1085"/>
      <c r="DO12" s="1085"/>
      <c r="DP12" s="1086"/>
      <c r="DQ12" s="1084" t="s">
        <v>595</v>
      </c>
      <c r="DR12" s="1085"/>
      <c r="DS12" s="1085"/>
      <c r="DT12" s="1085"/>
      <c r="DU12" s="1086"/>
      <c r="DV12" s="1087"/>
      <c r="DW12" s="1088"/>
      <c r="DX12" s="1088"/>
      <c r="DY12" s="1088"/>
      <c r="DZ12" s="1089"/>
      <c r="EA12" s="256"/>
    </row>
    <row r="13" spans="1:131" s="257" customFormat="1" ht="26.25" customHeight="1" x14ac:dyDescent="0.15">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15">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15">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15">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15">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15">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15">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15">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15">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389</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
      <c r="A23" s="266" t="s">
        <v>390</v>
      </c>
      <c r="B23" s="1039" t="s">
        <v>391</v>
      </c>
      <c r="C23" s="1040"/>
      <c r="D23" s="1040"/>
      <c r="E23" s="1040"/>
      <c r="F23" s="1040"/>
      <c r="G23" s="1040"/>
      <c r="H23" s="1040"/>
      <c r="I23" s="1040"/>
      <c r="J23" s="1040"/>
      <c r="K23" s="1040"/>
      <c r="L23" s="1040"/>
      <c r="M23" s="1040"/>
      <c r="N23" s="1040"/>
      <c r="O23" s="1040"/>
      <c r="P23" s="1041"/>
      <c r="Q23" s="1163">
        <v>33046</v>
      </c>
      <c r="R23" s="1164"/>
      <c r="S23" s="1164"/>
      <c r="T23" s="1164"/>
      <c r="U23" s="1164"/>
      <c r="V23" s="1164">
        <v>31294</v>
      </c>
      <c r="W23" s="1164"/>
      <c r="X23" s="1164"/>
      <c r="Y23" s="1164"/>
      <c r="Z23" s="1164"/>
      <c r="AA23" s="1164">
        <v>1752</v>
      </c>
      <c r="AB23" s="1164"/>
      <c r="AC23" s="1164"/>
      <c r="AD23" s="1164"/>
      <c r="AE23" s="1165"/>
      <c r="AF23" s="1166">
        <v>1521</v>
      </c>
      <c r="AG23" s="1164"/>
      <c r="AH23" s="1164"/>
      <c r="AI23" s="1164"/>
      <c r="AJ23" s="1167"/>
      <c r="AK23" s="1168"/>
      <c r="AL23" s="1169"/>
      <c r="AM23" s="1169"/>
      <c r="AN23" s="1169"/>
      <c r="AO23" s="1169"/>
      <c r="AP23" s="1164">
        <v>20729</v>
      </c>
      <c r="AQ23" s="1164"/>
      <c r="AR23" s="1164"/>
      <c r="AS23" s="1164"/>
      <c r="AT23" s="1164"/>
      <c r="AU23" s="1170"/>
      <c r="AV23" s="1170"/>
      <c r="AW23" s="1170"/>
      <c r="AX23" s="1170"/>
      <c r="AY23" s="1171"/>
      <c r="AZ23" s="1160" t="s">
        <v>388</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15">
      <c r="A24" s="1159" t="s">
        <v>392</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
      <c r="A25" s="1158" t="s">
        <v>393</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15">
      <c r="A26" s="1090" t="s">
        <v>368</v>
      </c>
      <c r="B26" s="1091"/>
      <c r="C26" s="1091"/>
      <c r="D26" s="1091"/>
      <c r="E26" s="1091"/>
      <c r="F26" s="1091"/>
      <c r="G26" s="1091"/>
      <c r="H26" s="1091"/>
      <c r="I26" s="1091"/>
      <c r="J26" s="1091"/>
      <c r="K26" s="1091"/>
      <c r="L26" s="1091"/>
      <c r="M26" s="1091"/>
      <c r="N26" s="1091"/>
      <c r="O26" s="1091"/>
      <c r="P26" s="1092"/>
      <c r="Q26" s="1096" t="s">
        <v>394</v>
      </c>
      <c r="R26" s="1097"/>
      <c r="S26" s="1097"/>
      <c r="T26" s="1097"/>
      <c r="U26" s="1098"/>
      <c r="V26" s="1096" t="s">
        <v>395</v>
      </c>
      <c r="W26" s="1097"/>
      <c r="X26" s="1097"/>
      <c r="Y26" s="1097"/>
      <c r="Z26" s="1098"/>
      <c r="AA26" s="1096" t="s">
        <v>396</v>
      </c>
      <c r="AB26" s="1097"/>
      <c r="AC26" s="1097"/>
      <c r="AD26" s="1097"/>
      <c r="AE26" s="1097"/>
      <c r="AF26" s="1154" t="s">
        <v>397</v>
      </c>
      <c r="AG26" s="1103"/>
      <c r="AH26" s="1103"/>
      <c r="AI26" s="1103"/>
      <c r="AJ26" s="1155"/>
      <c r="AK26" s="1097" t="s">
        <v>398</v>
      </c>
      <c r="AL26" s="1097"/>
      <c r="AM26" s="1097"/>
      <c r="AN26" s="1097"/>
      <c r="AO26" s="1098"/>
      <c r="AP26" s="1096" t="s">
        <v>399</v>
      </c>
      <c r="AQ26" s="1097"/>
      <c r="AR26" s="1097"/>
      <c r="AS26" s="1097"/>
      <c r="AT26" s="1098"/>
      <c r="AU26" s="1096" t="s">
        <v>400</v>
      </c>
      <c r="AV26" s="1097"/>
      <c r="AW26" s="1097"/>
      <c r="AX26" s="1097"/>
      <c r="AY26" s="1098"/>
      <c r="AZ26" s="1096" t="s">
        <v>401</v>
      </c>
      <c r="BA26" s="1097"/>
      <c r="BB26" s="1097"/>
      <c r="BC26" s="1097"/>
      <c r="BD26" s="1098"/>
      <c r="BE26" s="1096" t="s">
        <v>375</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15">
      <c r="A28" s="268">
        <v>1</v>
      </c>
      <c r="B28" s="1145" t="s">
        <v>402</v>
      </c>
      <c r="C28" s="1146"/>
      <c r="D28" s="1146"/>
      <c r="E28" s="1146"/>
      <c r="F28" s="1146"/>
      <c r="G28" s="1146"/>
      <c r="H28" s="1146"/>
      <c r="I28" s="1146"/>
      <c r="J28" s="1146"/>
      <c r="K28" s="1146"/>
      <c r="L28" s="1146"/>
      <c r="M28" s="1146"/>
      <c r="N28" s="1146"/>
      <c r="O28" s="1146"/>
      <c r="P28" s="1147"/>
      <c r="Q28" s="1148">
        <v>7525</v>
      </c>
      <c r="R28" s="1149"/>
      <c r="S28" s="1149"/>
      <c r="T28" s="1149"/>
      <c r="U28" s="1149"/>
      <c r="V28" s="1149">
        <v>7033</v>
      </c>
      <c r="W28" s="1149"/>
      <c r="X28" s="1149"/>
      <c r="Y28" s="1149"/>
      <c r="Z28" s="1149"/>
      <c r="AA28" s="1149">
        <v>492</v>
      </c>
      <c r="AB28" s="1149"/>
      <c r="AC28" s="1149"/>
      <c r="AD28" s="1149"/>
      <c r="AE28" s="1150"/>
      <c r="AF28" s="1151">
        <v>492</v>
      </c>
      <c r="AG28" s="1149"/>
      <c r="AH28" s="1149"/>
      <c r="AI28" s="1149"/>
      <c r="AJ28" s="1152"/>
      <c r="AK28" s="1153">
        <v>575</v>
      </c>
      <c r="AL28" s="1141"/>
      <c r="AM28" s="1141"/>
      <c r="AN28" s="1141"/>
      <c r="AO28" s="1141"/>
      <c r="AP28" s="1141" t="s">
        <v>582</v>
      </c>
      <c r="AQ28" s="1141"/>
      <c r="AR28" s="1141"/>
      <c r="AS28" s="1141"/>
      <c r="AT28" s="1141"/>
      <c r="AU28" s="1141" t="s">
        <v>582</v>
      </c>
      <c r="AV28" s="1141"/>
      <c r="AW28" s="1141"/>
      <c r="AX28" s="1141"/>
      <c r="AY28" s="1141"/>
      <c r="AZ28" s="1142" t="s">
        <v>582</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15">
      <c r="A29" s="268">
        <v>2</v>
      </c>
      <c r="B29" s="1132" t="s">
        <v>403</v>
      </c>
      <c r="C29" s="1133"/>
      <c r="D29" s="1133"/>
      <c r="E29" s="1133"/>
      <c r="F29" s="1133"/>
      <c r="G29" s="1133"/>
      <c r="H29" s="1133"/>
      <c r="I29" s="1133"/>
      <c r="J29" s="1133"/>
      <c r="K29" s="1133"/>
      <c r="L29" s="1133"/>
      <c r="M29" s="1133"/>
      <c r="N29" s="1133"/>
      <c r="O29" s="1133"/>
      <c r="P29" s="1134"/>
      <c r="Q29" s="1138">
        <v>7236</v>
      </c>
      <c r="R29" s="1139"/>
      <c r="S29" s="1139"/>
      <c r="T29" s="1139"/>
      <c r="U29" s="1139"/>
      <c r="V29" s="1139">
        <v>7158</v>
      </c>
      <c r="W29" s="1139"/>
      <c r="X29" s="1139"/>
      <c r="Y29" s="1139"/>
      <c r="Z29" s="1139"/>
      <c r="AA29" s="1139">
        <v>79</v>
      </c>
      <c r="AB29" s="1139"/>
      <c r="AC29" s="1139"/>
      <c r="AD29" s="1139"/>
      <c r="AE29" s="1140"/>
      <c r="AF29" s="1114">
        <v>79</v>
      </c>
      <c r="AG29" s="1115"/>
      <c r="AH29" s="1115"/>
      <c r="AI29" s="1115"/>
      <c r="AJ29" s="1116"/>
      <c r="AK29" s="1075">
        <v>1091</v>
      </c>
      <c r="AL29" s="1066"/>
      <c r="AM29" s="1066"/>
      <c r="AN29" s="1066"/>
      <c r="AO29" s="1066"/>
      <c r="AP29" s="1066" t="s">
        <v>582</v>
      </c>
      <c r="AQ29" s="1066"/>
      <c r="AR29" s="1066"/>
      <c r="AS29" s="1066"/>
      <c r="AT29" s="1066"/>
      <c r="AU29" s="1066" t="s">
        <v>582</v>
      </c>
      <c r="AV29" s="1066"/>
      <c r="AW29" s="1066"/>
      <c r="AX29" s="1066"/>
      <c r="AY29" s="1066"/>
      <c r="AZ29" s="1137" t="s">
        <v>582</v>
      </c>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15">
      <c r="A30" s="268">
        <v>3</v>
      </c>
      <c r="B30" s="1132" t="s">
        <v>404</v>
      </c>
      <c r="C30" s="1133"/>
      <c r="D30" s="1133"/>
      <c r="E30" s="1133"/>
      <c r="F30" s="1133"/>
      <c r="G30" s="1133"/>
      <c r="H30" s="1133"/>
      <c r="I30" s="1133"/>
      <c r="J30" s="1133"/>
      <c r="K30" s="1133"/>
      <c r="L30" s="1133"/>
      <c r="M30" s="1133"/>
      <c r="N30" s="1133"/>
      <c r="O30" s="1133"/>
      <c r="P30" s="1134"/>
      <c r="Q30" s="1138">
        <v>1086</v>
      </c>
      <c r="R30" s="1139"/>
      <c r="S30" s="1139"/>
      <c r="T30" s="1139"/>
      <c r="U30" s="1139"/>
      <c r="V30" s="1139">
        <v>1062</v>
      </c>
      <c r="W30" s="1139"/>
      <c r="X30" s="1139"/>
      <c r="Y30" s="1139"/>
      <c r="Z30" s="1139"/>
      <c r="AA30" s="1139">
        <v>25</v>
      </c>
      <c r="AB30" s="1139"/>
      <c r="AC30" s="1139"/>
      <c r="AD30" s="1139"/>
      <c r="AE30" s="1140"/>
      <c r="AF30" s="1114">
        <v>25</v>
      </c>
      <c r="AG30" s="1115"/>
      <c r="AH30" s="1115"/>
      <c r="AI30" s="1115"/>
      <c r="AJ30" s="1116"/>
      <c r="AK30" s="1075">
        <v>252</v>
      </c>
      <c r="AL30" s="1066"/>
      <c r="AM30" s="1066"/>
      <c r="AN30" s="1066"/>
      <c r="AO30" s="1066"/>
      <c r="AP30" s="1066" t="s">
        <v>582</v>
      </c>
      <c r="AQ30" s="1066"/>
      <c r="AR30" s="1066"/>
      <c r="AS30" s="1066"/>
      <c r="AT30" s="1066"/>
      <c r="AU30" s="1066" t="s">
        <v>582</v>
      </c>
      <c r="AV30" s="1066"/>
      <c r="AW30" s="1066"/>
      <c r="AX30" s="1066"/>
      <c r="AY30" s="1066"/>
      <c r="AZ30" s="1137" t="s">
        <v>582</v>
      </c>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15">
      <c r="A31" s="268">
        <v>4</v>
      </c>
      <c r="B31" s="1132" t="s">
        <v>405</v>
      </c>
      <c r="C31" s="1133"/>
      <c r="D31" s="1133"/>
      <c r="E31" s="1133"/>
      <c r="F31" s="1133"/>
      <c r="G31" s="1133"/>
      <c r="H31" s="1133"/>
      <c r="I31" s="1133"/>
      <c r="J31" s="1133"/>
      <c r="K31" s="1133"/>
      <c r="L31" s="1133"/>
      <c r="M31" s="1133"/>
      <c r="N31" s="1133"/>
      <c r="O31" s="1133"/>
      <c r="P31" s="1134"/>
      <c r="Q31" s="1138">
        <v>22161</v>
      </c>
      <c r="R31" s="1139"/>
      <c r="S31" s="1139"/>
      <c r="T31" s="1139"/>
      <c r="U31" s="1139"/>
      <c r="V31" s="1139">
        <v>21919</v>
      </c>
      <c r="W31" s="1139"/>
      <c r="X31" s="1139"/>
      <c r="Y31" s="1139"/>
      <c r="Z31" s="1139"/>
      <c r="AA31" s="1139">
        <v>242</v>
      </c>
      <c r="AB31" s="1139"/>
      <c r="AC31" s="1139"/>
      <c r="AD31" s="1139"/>
      <c r="AE31" s="1140"/>
      <c r="AF31" s="1114">
        <v>242</v>
      </c>
      <c r="AG31" s="1115"/>
      <c r="AH31" s="1115"/>
      <c r="AI31" s="1115"/>
      <c r="AJ31" s="1116"/>
      <c r="AK31" s="1075">
        <v>400</v>
      </c>
      <c r="AL31" s="1066"/>
      <c r="AM31" s="1066"/>
      <c r="AN31" s="1066"/>
      <c r="AO31" s="1066"/>
      <c r="AP31" s="1066" t="s">
        <v>582</v>
      </c>
      <c r="AQ31" s="1066"/>
      <c r="AR31" s="1066"/>
      <c r="AS31" s="1066"/>
      <c r="AT31" s="1066"/>
      <c r="AU31" s="1066" t="s">
        <v>582</v>
      </c>
      <c r="AV31" s="1066"/>
      <c r="AW31" s="1066"/>
      <c r="AX31" s="1066"/>
      <c r="AY31" s="1066"/>
      <c r="AZ31" s="1137" t="s">
        <v>582</v>
      </c>
      <c r="BA31" s="1137"/>
      <c r="BB31" s="1137"/>
      <c r="BC31" s="1137"/>
      <c r="BD31" s="1137"/>
      <c r="BE31" s="1127"/>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15">
      <c r="A32" s="268">
        <v>5</v>
      </c>
      <c r="B32" s="1132" t="s">
        <v>406</v>
      </c>
      <c r="C32" s="1133"/>
      <c r="D32" s="1133"/>
      <c r="E32" s="1133"/>
      <c r="F32" s="1133"/>
      <c r="G32" s="1133"/>
      <c r="H32" s="1133"/>
      <c r="I32" s="1133"/>
      <c r="J32" s="1133"/>
      <c r="K32" s="1133"/>
      <c r="L32" s="1133"/>
      <c r="M32" s="1133"/>
      <c r="N32" s="1133"/>
      <c r="O32" s="1133"/>
      <c r="P32" s="1134"/>
      <c r="Q32" s="1138">
        <v>1400</v>
      </c>
      <c r="R32" s="1139"/>
      <c r="S32" s="1139"/>
      <c r="T32" s="1139"/>
      <c r="U32" s="1139"/>
      <c r="V32" s="1139">
        <v>1271</v>
      </c>
      <c r="W32" s="1139"/>
      <c r="X32" s="1139"/>
      <c r="Y32" s="1139"/>
      <c r="Z32" s="1139"/>
      <c r="AA32" s="1139">
        <v>129</v>
      </c>
      <c r="AB32" s="1139"/>
      <c r="AC32" s="1139"/>
      <c r="AD32" s="1139"/>
      <c r="AE32" s="1140"/>
      <c r="AF32" s="1114">
        <v>1800</v>
      </c>
      <c r="AG32" s="1115"/>
      <c r="AH32" s="1115"/>
      <c r="AI32" s="1115"/>
      <c r="AJ32" s="1116"/>
      <c r="AK32" s="1075">
        <v>9</v>
      </c>
      <c r="AL32" s="1066"/>
      <c r="AM32" s="1066"/>
      <c r="AN32" s="1066"/>
      <c r="AO32" s="1066"/>
      <c r="AP32" s="1066">
        <v>386</v>
      </c>
      <c r="AQ32" s="1066"/>
      <c r="AR32" s="1066"/>
      <c r="AS32" s="1066"/>
      <c r="AT32" s="1066"/>
      <c r="AU32" s="1066">
        <v>49</v>
      </c>
      <c r="AV32" s="1066"/>
      <c r="AW32" s="1066"/>
      <c r="AX32" s="1066"/>
      <c r="AY32" s="1066"/>
      <c r="AZ32" s="1137" t="s">
        <v>582</v>
      </c>
      <c r="BA32" s="1137"/>
      <c r="BB32" s="1137"/>
      <c r="BC32" s="1137"/>
      <c r="BD32" s="1137"/>
      <c r="BE32" s="1127" t="s">
        <v>407</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15">
      <c r="A33" s="268">
        <v>6</v>
      </c>
      <c r="B33" s="1132" t="s">
        <v>408</v>
      </c>
      <c r="C33" s="1133"/>
      <c r="D33" s="1133"/>
      <c r="E33" s="1133"/>
      <c r="F33" s="1133"/>
      <c r="G33" s="1133"/>
      <c r="H33" s="1133"/>
      <c r="I33" s="1133"/>
      <c r="J33" s="1133"/>
      <c r="K33" s="1133"/>
      <c r="L33" s="1133"/>
      <c r="M33" s="1133"/>
      <c r="N33" s="1133"/>
      <c r="O33" s="1133"/>
      <c r="P33" s="1134"/>
      <c r="Q33" s="1138">
        <v>2322</v>
      </c>
      <c r="R33" s="1139"/>
      <c r="S33" s="1139"/>
      <c r="T33" s="1139"/>
      <c r="U33" s="1139"/>
      <c r="V33" s="1139">
        <v>2156</v>
      </c>
      <c r="W33" s="1139"/>
      <c r="X33" s="1139"/>
      <c r="Y33" s="1139"/>
      <c r="Z33" s="1139"/>
      <c r="AA33" s="1139">
        <v>166</v>
      </c>
      <c r="AB33" s="1139"/>
      <c r="AC33" s="1139"/>
      <c r="AD33" s="1139"/>
      <c r="AE33" s="1140"/>
      <c r="AF33" s="1114">
        <v>1090</v>
      </c>
      <c r="AG33" s="1115"/>
      <c r="AH33" s="1115"/>
      <c r="AI33" s="1115"/>
      <c r="AJ33" s="1116"/>
      <c r="AK33" s="1075">
        <v>792</v>
      </c>
      <c r="AL33" s="1066"/>
      <c r="AM33" s="1066"/>
      <c r="AN33" s="1066"/>
      <c r="AO33" s="1066"/>
      <c r="AP33" s="1066">
        <v>17595</v>
      </c>
      <c r="AQ33" s="1066"/>
      <c r="AR33" s="1066"/>
      <c r="AS33" s="1066"/>
      <c r="AT33" s="1066"/>
      <c r="AU33" s="1066">
        <v>9079</v>
      </c>
      <c r="AV33" s="1066"/>
      <c r="AW33" s="1066"/>
      <c r="AX33" s="1066"/>
      <c r="AY33" s="1066"/>
      <c r="AZ33" s="1137" t="s">
        <v>582</v>
      </c>
      <c r="BA33" s="1137"/>
      <c r="BB33" s="1137"/>
      <c r="BC33" s="1137"/>
      <c r="BD33" s="1137"/>
      <c r="BE33" s="1127" t="s">
        <v>407</v>
      </c>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15">
      <c r="A34" s="268">
        <v>7</v>
      </c>
      <c r="B34" s="1132" t="s">
        <v>409</v>
      </c>
      <c r="C34" s="1133"/>
      <c r="D34" s="1133"/>
      <c r="E34" s="1133"/>
      <c r="F34" s="1133"/>
      <c r="G34" s="1133"/>
      <c r="H34" s="1133"/>
      <c r="I34" s="1133"/>
      <c r="J34" s="1133"/>
      <c r="K34" s="1133"/>
      <c r="L34" s="1133"/>
      <c r="M34" s="1133"/>
      <c r="N34" s="1133"/>
      <c r="O34" s="1133"/>
      <c r="P34" s="1134"/>
      <c r="Q34" s="1138">
        <v>2245</v>
      </c>
      <c r="R34" s="1139"/>
      <c r="S34" s="1139"/>
      <c r="T34" s="1139"/>
      <c r="U34" s="1139"/>
      <c r="V34" s="1139">
        <v>2382</v>
      </c>
      <c r="W34" s="1139"/>
      <c r="X34" s="1139"/>
      <c r="Y34" s="1139"/>
      <c r="Z34" s="1139"/>
      <c r="AA34" s="1139">
        <v>-137</v>
      </c>
      <c r="AB34" s="1139"/>
      <c r="AC34" s="1139"/>
      <c r="AD34" s="1139"/>
      <c r="AE34" s="1140"/>
      <c r="AF34" s="1114">
        <v>454</v>
      </c>
      <c r="AG34" s="1115"/>
      <c r="AH34" s="1115"/>
      <c r="AI34" s="1115"/>
      <c r="AJ34" s="1116"/>
      <c r="AK34" s="1075">
        <v>499</v>
      </c>
      <c r="AL34" s="1066"/>
      <c r="AM34" s="1066"/>
      <c r="AN34" s="1066"/>
      <c r="AO34" s="1066"/>
      <c r="AP34" s="1066">
        <v>146</v>
      </c>
      <c r="AQ34" s="1066"/>
      <c r="AR34" s="1066"/>
      <c r="AS34" s="1066"/>
      <c r="AT34" s="1066"/>
      <c r="AU34" s="1066">
        <v>86</v>
      </c>
      <c r="AV34" s="1066"/>
      <c r="AW34" s="1066"/>
      <c r="AX34" s="1066"/>
      <c r="AY34" s="1066"/>
      <c r="AZ34" s="1137" t="s">
        <v>582</v>
      </c>
      <c r="BA34" s="1137"/>
      <c r="BB34" s="1137"/>
      <c r="BC34" s="1137"/>
      <c r="BD34" s="1137"/>
      <c r="BE34" s="1127" t="s">
        <v>410</v>
      </c>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15">
      <c r="A35" s="268">
        <v>8</v>
      </c>
      <c r="B35" s="1132" t="s">
        <v>411</v>
      </c>
      <c r="C35" s="1133"/>
      <c r="D35" s="1133"/>
      <c r="E35" s="1133"/>
      <c r="F35" s="1133"/>
      <c r="G35" s="1133"/>
      <c r="H35" s="1133"/>
      <c r="I35" s="1133"/>
      <c r="J35" s="1133"/>
      <c r="K35" s="1133"/>
      <c r="L35" s="1133"/>
      <c r="M35" s="1133"/>
      <c r="N35" s="1133"/>
      <c r="O35" s="1133"/>
      <c r="P35" s="1134"/>
      <c r="Q35" s="1138">
        <v>179</v>
      </c>
      <c r="R35" s="1139"/>
      <c r="S35" s="1139"/>
      <c r="T35" s="1139"/>
      <c r="U35" s="1139"/>
      <c r="V35" s="1139">
        <v>179</v>
      </c>
      <c r="W35" s="1139"/>
      <c r="X35" s="1139"/>
      <c r="Y35" s="1139"/>
      <c r="Z35" s="1139"/>
      <c r="AA35" s="1139" t="s">
        <v>582</v>
      </c>
      <c r="AB35" s="1139"/>
      <c r="AC35" s="1139"/>
      <c r="AD35" s="1139"/>
      <c r="AE35" s="1140"/>
      <c r="AF35" s="1114">
        <v>134</v>
      </c>
      <c r="AG35" s="1115"/>
      <c r="AH35" s="1115"/>
      <c r="AI35" s="1115"/>
      <c r="AJ35" s="1116"/>
      <c r="AK35" s="1075" t="s">
        <v>582</v>
      </c>
      <c r="AL35" s="1066"/>
      <c r="AM35" s="1066"/>
      <c r="AN35" s="1066"/>
      <c r="AO35" s="1066"/>
      <c r="AP35" s="1066" t="s">
        <v>582</v>
      </c>
      <c r="AQ35" s="1066"/>
      <c r="AR35" s="1066"/>
      <c r="AS35" s="1066"/>
      <c r="AT35" s="1066"/>
      <c r="AU35" s="1066" t="s">
        <v>605</v>
      </c>
      <c r="AV35" s="1066"/>
      <c r="AW35" s="1066"/>
      <c r="AX35" s="1066"/>
      <c r="AY35" s="1066"/>
      <c r="AZ35" s="1137" t="s">
        <v>582</v>
      </c>
      <c r="BA35" s="1137"/>
      <c r="BB35" s="1137"/>
      <c r="BC35" s="1137"/>
      <c r="BD35" s="1137"/>
      <c r="BE35" s="1127" t="s">
        <v>412</v>
      </c>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15">
      <c r="A36" s="268">
        <v>9</v>
      </c>
      <c r="B36" s="1132"/>
      <c r="C36" s="1133"/>
      <c r="D36" s="1133"/>
      <c r="E36" s="1133"/>
      <c r="F36" s="1133"/>
      <c r="G36" s="1133"/>
      <c r="H36" s="1133"/>
      <c r="I36" s="1133"/>
      <c r="J36" s="1133"/>
      <c r="K36" s="1133"/>
      <c r="L36" s="1133"/>
      <c r="M36" s="1133"/>
      <c r="N36" s="1133"/>
      <c r="O36" s="1133"/>
      <c r="P36" s="1134"/>
      <c r="Q36" s="1138"/>
      <c r="R36" s="1139"/>
      <c r="S36" s="1139"/>
      <c r="T36" s="1139"/>
      <c r="U36" s="1139"/>
      <c r="V36" s="1139"/>
      <c r="W36" s="1139"/>
      <c r="X36" s="1139"/>
      <c r="Y36" s="1139"/>
      <c r="Z36" s="1139"/>
      <c r="AA36" s="1139"/>
      <c r="AB36" s="1139"/>
      <c r="AC36" s="1139"/>
      <c r="AD36" s="1139"/>
      <c r="AE36" s="1140"/>
      <c r="AF36" s="1114"/>
      <c r="AG36" s="1115"/>
      <c r="AH36" s="1115"/>
      <c r="AI36" s="1115"/>
      <c r="AJ36" s="1116"/>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7"/>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15">
      <c r="A37" s="268">
        <v>10</v>
      </c>
      <c r="B37" s="1132"/>
      <c r="C37" s="1133"/>
      <c r="D37" s="1133"/>
      <c r="E37" s="1133"/>
      <c r="F37" s="1133"/>
      <c r="G37" s="1133"/>
      <c r="H37" s="1133"/>
      <c r="I37" s="1133"/>
      <c r="J37" s="1133"/>
      <c r="K37" s="1133"/>
      <c r="L37" s="1133"/>
      <c r="M37" s="1133"/>
      <c r="N37" s="1133"/>
      <c r="O37" s="1133"/>
      <c r="P37" s="1134"/>
      <c r="Q37" s="1138"/>
      <c r="R37" s="1139"/>
      <c r="S37" s="1139"/>
      <c r="T37" s="1139"/>
      <c r="U37" s="1139"/>
      <c r="V37" s="1139"/>
      <c r="W37" s="1139"/>
      <c r="X37" s="1139"/>
      <c r="Y37" s="1139"/>
      <c r="Z37" s="1139"/>
      <c r="AA37" s="1139"/>
      <c r="AB37" s="1139"/>
      <c r="AC37" s="1139"/>
      <c r="AD37" s="1139"/>
      <c r="AE37" s="1140"/>
      <c r="AF37" s="1114"/>
      <c r="AG37" s="1115"/>
      <c r="AH37" s="1115"/>
      <c r="AI37" s="1115"/>
      <c r="AJ37" s="1116"/>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7"/>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15">
      <c r="A38" s="268">
        <v>11</v>
      </c>
      <c r="B38" s="1132"/>
      <c r="C38" s="1133"/>
      <c r="D38" s="1133"/>
      <c r="E38" s="1133"/>
      <c r="F38" s="1133"/>
      <c r="G38" s="1133"/>
      <c r="H38" s="1133"/>
      <c r="I38" s="1133"/>
      <c r="J38" s="1133"/>
      <c r="K38" s="1133"/>
      <c r="L38" s="1133"/>
      <c r="M38" s="1133"/>
      <c r="N38" s="1133"/>
      <c r="O38" s="1133"/>
      <c r="P38" s="1134"/>
      <c r="Q38" s="1138"/>
      <c r="R38" s="1139"/>
      <c r="S38" s="1139"/>
      <c r="T38" s="1139"/>
      <c r="U38" s="1139"/>
      <c r="V38" s="1139"/>
      <c r="W38" s="1139"/>
      <c r="X38" s="1139"/>
      <c r="Y38" s="1139"/>
      <c r="Z38" s="1139"/>
      <c r="AA38" s="1139"/>
      <c r="AB38" s="1139"/>
      <c r="AC38" s="1139"/>
      <c r="AD38" s="1139"/>
      <c r="AE38" s="1140"/>
      <c r="AF38" s="1114"/>
      <c r="AG38" s="1115"/>
      <c r="AH38" s="1115"/>
      <c r="AI38" s="1115"/>
      <c r="AJ38" s="1116"/>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7"/>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15">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15">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15">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15">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15">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15">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15">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15">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15">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15">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15">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15">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15">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15">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15">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15">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15">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15">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15">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15">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15">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15">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15">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413</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
      <c r="A63" s="266" t="s">
        <v>390</v>
      </c>
      <c r="B63" s="1039" t="s">
        <v>414</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4316</v>
      </c>
      <c r="AG63" s="1054"/>
      <c r="AH63" s="1054"/>
      <c r="AI63" s="1054"/>
      <c r="AJ63" s="1125"/>
      <c r="AK63" s="1126"/>
      <c r="AL63" s="1058"/>
      <c r="AM63" s="1058"/>
      <c r="AN63" s="1058"/>
      <c r="AO63" s="1058"/>
      <c r="AP63" s="1054">
        <v>18127</v>
      </c>
      <c r="AQ63" s="1054"/>
      <c r="AR63" s="1054"/>
      <c r="AS63" s="1054"/>
      <c r="AT63" s="1054"/>
      <c r="AU63" s="1054">
        <v>9214</v>
      </c>
      <c r="AV63" s="1054"/>
      <c r="AW63" s="1054"/>
      <c r="AX63" s="1054"/>
      <c r="AY63" s="1054"/>
      <c r="AZ63" s="1120"/>
      <c r="BA63" s="1120"/>
      <c r="BB63" s="1120"/>
      <c r="BC63" s="1120"/>
      <c r="BD63" s="1120"/>
      <c r="BE63" s="1055"/>
      <c r="BF63" s="1055"/>
      <c r="BG63" s="1055"/>
      <c r="BH63" s="1055"/>
      <c r="BI63" s="1056"/>
      <c r="BJ63" s="1121" t="s">
        <v>415</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
      <c r="A65" s="254" t="s">
        <v>416</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15">
      <c r="A66" s="1090" t="s">
        <v>417</v>
      </c>
      <c r="B66" s="1091"/>
      <c r="C66" s="1091"/>
      <c r="D66" s="1091"/>
      <c r="E66" s="1091"/>
      <c r="F66" s="1091"/>
      <c r="G66" s="1091"/>
      <c r="H66" s="1091"/>
      <c r="I66" s="1091"/>
      <c r="J66" s="1091"/>
      <c r="K66" s="1091"/>
      <c r="L66" s="1091"/>
      <c r="M66" s="1091"/>
      <c r="N66" s="1091"/>
      <c r="O66" s="1091"/>
      <c r="P66" s="1092"/>
      <c r="Q66" s="1096" t="s">
        <v>418</v>
      </c>
      <c r="R66" s="1097"/>
      <c r="S66" s="1097"/>
      <c r="T66" s="1097"/>
      <c r="U66" s="1098"/>
      <c r="V66" s="1096" t="s">
        <v>419</v>
      </c>
      <c r="W66" s="1097"/>
      <c r="X66" s="1097"/>
      <c r="Y66" s="1097"/>
      <c r="Z66" s="1098"/>
      <c r="AA66" s="1096" t="s">
        <v>420</v>
      </c>
      <c r="AB66" s="1097"/>
      <c r="AC66" s="1097"/>
      <c r="AD66" s="1097"/>
      <c r="AE66" s="1098"/>
      <c r="AF66" s="1102" t="s">
        <v>421</v>
      </c>
      <c r="AG66" s="1103"/>
      <c r="AH66" s="1103"/>
      <c r="AI66" s="1103"/>
      <c r="AJ66" s="1104"/>
      <c r="AK66" s="1096" t="s">
        <v>422</v>
      </c>
      <c r="AL66" s="1091"/>
      <c r="AM66" s="1091"/>
      <c r="AN66" s="1091"/>
      <c r="AO66" s="1092"/>
      <c r="AP66" s="1096" t="s">
        <v>423</v>
      </c>
      <c r="AQ66" s="1097"/>
      <c r="AR66" s="1097"/>
      <c r="AS66" s="1097"/>
      <c r="AT66" s="1098"/>
      <c r="AU66" s="1096" t="s">
        <v>424</v>
      </c>
      <c r="AV66" s="1097"/>
      <c r="AW66" s="1097"/>
      <c r="AX66" s="1097"/>
      <c r="AY66" s="1098"/>
      <c r="AZ66" s="1096" t="s">
        <v>375</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15">
      <c r="A68" s="260">
        <v>1</v>
      </c>
      <c r="B68" s="1080" t="s">
        <v>583</v>
      </c>
      <c r="C68" s="1081"/>
      <c r="D68" s="1081"/>
      <c r="E68" s="1081"/>
      <c r="F68" s="1081"/>
      <c r="G68" s="1081"/>
      <c r="H68" s="1081"/>
      <c r="I68" s="1081"/>
      <c r="J68" s="1081"/>
      <c r="K68" s="1081"/>
      <c r="L68" s="1081"/>
      <c r="M68" s="1081"/>
      <c r="N68" s="1081"/>
      <c r="O68" s="1081"/>
      <c r="P68" s="1082"/>
      <c r="Q68" s="1083">
        <v>1499</v>
      </c>
      <c r="R68" s="1077"/>
      <c r="S68" s="1077"/>
      <c r="T68" s="1077"/>
      <c r="U68" s="1077"/>
      <c r="V68" s="1077">
        <v>1216</v>
      </c>
      <c r="W68" s="1077"/>
      <c r="X68" s="1077"/>
      <c r="Y68" s="1077"/>
      <c r="Z68" s="1077"/>
      <c r="AA68" s="1077">
        <v>283</v>
      </c>
      <c r="AB68" s="1077"/>
      <c r="AC68" s="1077"/>
      <c r="AD68" s="1077"/>
      <c r="AE68" s="1077"/>
      <c r="AF68" s="1077">
        <v>4533</v>
      </c>
      <c r="AG68" s="1077"/>
      <c r="AH68" s="1077"/>
      <c r="AI68" s="1077"/>
      <c r="AJ68" s="1077"/>
      <c r="AK68" s="1077">
        <v>2</v>
      </c>
      <c r="AL68" s="1077"/>
      <c r="AM68" s="1077"/>
      <c r="AN68" s="1077"/>
      <c r="AO68" s="1077"/>
      <c r="AP68" s="1077">
        <v>2626</v>
      </c>
      <c r="AQ68" s="1077"/>
      <c r="AR68" s="1077"/>
      <c r="AS68" s="1077"/>
      <c r="AT68" s="1077"/>
      <c r="AU68" s="1077" t="s">
        <v>582</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15">
      <c r="A69" s="263">
        <v>2</v>
      </c>
      <c r="B69" s="1069" t="s">
        <v>584</v>
      </c>
      <c r="C69" s="1070"/>
      <c r="D69" s="1070"/>
      <c r="E69" s="1070"/>
      <c r="F69" s="1070"/>
      <c r="G69" s="1070"/>
      <c r="H69" s="1070"/>
      <c r="I69" s="1070"/>
      <c r="J69" s="1070"/>
      <c r="K69" s="1070"/>
      <c r="L69" s="1070"/>
      <c r="M69" s="1070"/>
      <c r="N69" s="1070"/>
      <c r="O69" s="1070"/>
      <c r="P69" s="1071"/>
      <c r="Q69" s="1072">
        <v>72</v>
      </c>
      <c r="R69" s="1066"/>
      <c r="S69" s="1066"/>
      <c r="T69" s="1066"/>
      <c r="U69" s="1066"/>
      <c r="V69" s="1066">
        <v>69</v>
      </c>
      <c r="W69" s="1066"/>
      <c r="X69" s="1066"/>
      <c r="Y69" s="1066"/>
      <c r="Z69" s="1066"/>
      <c r="AA69" s="1066">
        <v>3</v>
      </c>
      <c r="AB69" s="1066"/>
      <c r="AC69" s="1066"/>
      <c r="AD69" s="1066"/>
      <c r="AE69" s="1066"/>
      <c r="AF69" s="1066">
        <v>3</v>
      </c>
      <c r="AG69" s="1066"/>
      <c r="AH69" s="1066"/>
      <c r="AI69" s="1066"/>
      <c r="AJ69" s="1066"/>
      <c r="AK69" s="1066" t="s">
        <v>595</v>
      </c>
      <c r="AL69" s="1066"/>
      <c r="AM69" s="1066"/>
      <c r="AN69" s="1066"/>
      <c r="AO69" s="1066"/>
      <c r="AP69" s="1066" t="s">
        <v>595</v>
      </c>
      <c r="AQ69" s="1066"/>
      <c r="AR69" s="1066"/>
      <c r="AS69" s="1066"/>
      <c r="AT69" s="1066"/>
      <c r="AU69" s="1066" t="s">
        <v>582</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15">
      <c r="A70" s="263">
        <v>3</v>
      </c>
      <c r="B70" s="1069" t="s">
        <v>596</v>
      </c>
      <c r="C70" s="1070"/>
      <c r="D70" s="1070"/>
      <c r="E70" s="1070"/>
      <c r="F70" s="1070"/>
      <c r="G70" s="1070"/>
      <c r="H70" s="1070"/>
      <c r="I70" s="1070"/>
      <c r="J70" s="1070"/>
      <c r="K70" s="1070"/>
      <c r="L70" s="1070"/>
      <c r="M70" s="1070"/>
      <c r="N70" s="1070"/>
      <c r="O70" s="1070"/>
      <c r="P70" s="1071"/>
      <c r="Q70" s="1072">
        <v>279667</v>
      </c>
      <c r="R70" s="1066"/>
      <c r="S70" s="1066"/>
      <c r="T70" s="1066"/>
      <c r="U70" s="1066"/>
      <c r="V70" s="1066">
        <v>279607</v>
      </c>
      <c r="W70" s="1066"/>
      <c r="X70" s="1066"/>
      <c r="Y70" s="1066"/>
      <c r="Z70" s="1066"/>
      <c r="AA70" s="1066">
        <v>60</v>
      </c>
      <c r="AB70" s="1066"/>
      <c r="AC70" s="1066"/>
      <c r="AD70" s="1066"/>
      <c r="AE70" s="1066"/>
      <c r="AF70" s="1066">
        <v>60</v>
      </c>
      <c r="AG70" s="1066"/>
      <c r="AH70" s="1066"/>
      <c r="AI70" s="1066"/>
      <c r="AJ70" s="1066"/>
      <c r="AK70" s="1066">
        <v>5298</v>
      </c>
      <c r="AL70" s="1066"/>
      <c r="AM70" s="1066"/>
      <c r="AN70" s="1066"/>
      <c r="AO70" s="1066"/>
      <c r="AP70" s="1066" t="s">
        <v>595</v>
      </c>
      <c r="AQ70" s="1066"/>
      <c r="AR70" s="1066"/>
      <c r="AS70" s="1066"/>
      <c r="AT70" s="1066"/>
      <c r="AU70" s="1066" t="s">
        <v>582</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15">
      <c r="A71" s="263">
        <v>4</v>
      </c>
      <c r="B71" s="1069" t="s">
        <v>585</v>
      </c>
      <c r="C71" s="1070"/>
      <c r="D71" s="1070"/>
      <c r="E71" s="1070"/>
      <c r="F71" s="1070"/>
      <c r="G71" s="1070"/>
      <c r="H71" s="1070"/>
      <c r="I71" s="1070"/>
      <c r="J71" s="1070"/>
      <c r="K71" s="1070"/>
      <c r="L71" s="1070"/>
      <c r="M71" s="1070"/>
      <c r="N71" s="1070"/>
      <c r="O71" s="1070"/>
      <c r="P71" s="1071"/>
      <c r="Q71" s="1072">
        <v>6487</v>
      </c>
      <c r="R71" s="1066"/>
      <c r="S71" s="1066"/>
      <c r="T71" s="1066"/>
      <c r="U71" s="1066"/>
      <c r="V71" s="1066">
        <v>6236</v>
      </c>
      <c r="W71" s="1066"/>
      <c r="X71" s="1066"/>
      <c r="Y71" s="1066"/>
      <c r="Z71" s="1066"/>
      <c r="AA71" s="1066">
        <v>251</v>
      </c>
      <c r="AB71" s="1066"/>
      <c r="AC71" s="1066"/>
      <c r="AD71" s="1066"/>
      <c r="AE71" s="1066"/>
      <c r="AF71" s="1066">
        <v>251</v>
      </c>
      <c r="AG71" s="1066"/>
      <c r="AH71" s="1066"/>
      <c r="AI71" s="1066"/>
      <c r="AJ71" s="1066"/>
      <c r="AK71" s="1066">
        <v>366</v>
      </c>
      <c r="AL71" s="1066"/>
      <c r="AM71" s="1066"/>
      <c r="AN71" s="1066"/>
      <c r="AO71" s="1066"/>
      <c r="AP71" s="1066" t="s">
        <v>595</v>
      </c>
      <c r="AQ71" s="1066"/>
      <c r="AR71" s="1066"/>
      <c r="AS71" s="1066"/>
      <c r="AT71" s="1066"/>
      <c r="AU71" s="1066" t="s">
        <v>582</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15">
      <c r="A72" s="263">
        <v>5</v>
      </c>
      <c r="B72" s="1069" t="s">
        <v>586</v>
      </c>
      <c r="C72" s="1070"/>
      <c r="D72" s="1070"/>
      <c r="E72" s="1070"/>
      <c r="F72" s="1070"/>
      <c r="G72" s="1070"/>
      <c r="H72" s="1070"/>
      <c r="I72" s="1070"/>
      <c r="J72" s="1070"/>
      <c r="K72" s="1070"/>
      <c r="L72" s="1070"/>
      <c r="M72" s="1070"/>
      <c r="N72" s="1070"/>
      <c r="O72" s="1070"/>
      <c r="P72" s="1071"/>
      <c r="Q72" s="1072">
        <v>799</v>
      </c>
      <c r="R72" s="1066"/>
      <c r="S72" s="1066"/>
      <c r="T72" s="1066"/>
      <c r="U72" s="1066"/>
      <c r="V72" s="1066">
        <v>329</v>
      </c>
      <c r="W72" s="1066"/>
      <c r="X72" s="1066"/>
      <c r="Y72" s="1066"/>
      <c r="Z72" s="1066"/>
      <c r="AA72" s="1066">
        <v>470</v>
      </c>
      <c r="AB72" s="1066"/>
      <c r="AC72" s="1066"/>
      <c r="AD72" s="1066"/>
      <c r="AE72" s="1066"/>
      <c r="AF72" s="1066">
        <v>470</v>
      </c>
      <c r="AG72" s="1066"/>
      <c r="AH72" s="1066"/>
      <c r="AI72" s="1066"/>
      <c r="AJ72" s="1066"/>
      <c r="AK72" s="1066" t="s">
        <v>595</v>
      </c>
      <c r="AL72" s="1066"/>
      <c r="AM72" s="1066"/>
      <c r="AN72" s="1066"/>
      <c r="AO72" s="1066"/>
      <c r="AP72" s="1066" t="s">
        <v>595</v>
      </c>
      <c r="AQ72" s="1066"/>
      <c r="AR72" s="1066"/>
      <c r="AS72" s="1066"/>
      <c r="AT72" s="1066"/>
      <c r="AU72" s="1066" t="s">
        <v>582</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15">
      <c r="A73" s="263">
        <v>6</v>
      </c>
      <c r="B73" s="1069" t="s">
        <v>587</v>
      </c>
      <c r="C73" s="1070"/>
      <c r="D73" s="1070"/>
      <c r="E73" s="1070"/>
      <c r="F73" s="1070"/>
      <c r="G73" s="1070"/>
      <c r="H73" s="1070"/>
      <c r="I73" s="1070"/>
      <c r="J73" s="1070"/>
      <c r="K73" s="1070"/>
      <c r="L73" s="1070"/>
      <c r="M73" s="1070"/>
      <c r="N73" s="1070"/>
      <c r="O73" s="1070"/>
      <c r="P73" s="1071"/>
      <c r="Q73" s="1072">
        <v>26</v>
      </c>
      <c r="R73" s="1066"/>
      <c r="S73" s="1066"/>
      <c r="T73" s="1066"/>
      <c r="U73" s="1066"/>
      <c r="V73" s="1066">
        <v>16</v>
      </c>
      <c r="W73" s="1066"/>
      <c r="X73" s="1066"/>
      <c r="Y73" s="1066"/>
      <c r="Z73" s="1066"/>
      <c r="AA73" s="1066">
        <v>11</v>
      </c>
      <c r="AB73" s="1066"/>
      <c r="AC73" s="1066"/>
      <c r="AD73" s="1066"/>
      <c r="AE73" s="1066"/>
      <c r="AF73" s="1066">
        <v>11</v>
      </c>
      <c r="AG73" s="1066"/>
      <c r="AH73" s="1066"/>
      <c r="AI73" s="1066"/>
      <c r="AJ73" s="1066"/>
      <c r="AK73" s="1066" t="s">
        <v>595</v>
      </c>
      <c r="AL73" s="1066"/>
      <c r="AM73" s="1066"/>
      <c r="AN73" s="1066"/>
      <c r="AO73" s="1066"/>
      <c r="AP73" s="1066" t="s">
        <v>595</v>
      </c>
      <c r="AQ73" s="1066"/>
      <c r="AR73" s="1066"/>
      <c r="AS73" s="1066"/>
      <c r="AT73" s="1066"/>
      <c r="AU73" s="1066" t="s">
        <v>582</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15">
      <c r="A74" s="263">
        <v>7</v>
      </c>
      <c r="B74" s="1069" t="s">
        <v>597</v>
      </c>
      <c r="C74" s="1070"/>
      <c r="D74" s="1070"/>
      <c r="E74" s="1070"/>
      <c r="F74" s="1070"/>
      <c r="G74" s="1070"/>
      <c r="H74" s="1070"/>
      <c r="I74" s="1070"/>
      <c r="J74" s="1070"/>
      <c r="K74" s="1070"/>
      <c r="L74" s="1070"/>
      <c r="M74" s="1070"/>
      <c r="N74" s="1070"/>
      <c r="O74" s="1070"/>
      <c r="P74" s="1071"/>
      <c r="Q74" s="1072">
        <v>228</v>
      </c>
      <c r="R74" s="1066"/>
      <c r="S74" s="1066"/>
      <c r="T74" s="1066"/>
      <c r="U74" s="1066"/>
      <c r="V74" s="1066">
        <v>214</v>
      </c>
      <c r="W74" s="1066"/>
      <c r="X74" s="1066"/>
      <c r="Y74" s="1066"/>
      <c r="Z74" s="1066"/>
      <c r="AA74" s="1066">
        <v>14</v>
      </c>
      <c r="AB74" s="1066"/>
      <c r="AC74" s="1066"/>
      <c r="AD74" s="1066"/>
      <c r="AE74" s="1066"/>
      <c r="AF74" s="1066">
        <v>14</v>
      </c>
      <c r="AG74" s="1066"/>
      <c r="AH74" s="1066"/>
      <c r="AI74" s="1066"/>
      <c r="AJ74" s="1066"/>
      <c r="AK74" s="1066">
        <v>221</v>
      </c>
      <c r="AL74" s="1066"/>
      <c r="AM74" s="1066"/>
      <c r="AN74" s="1066"/>
      <c r="AO74" s="1066"/>
      <c r="AP74" s="1066" t="s">
        <v>595</v>
      </c>
      <c r="AQ74" s="1066"/>
      <c r="AR74" s="1066"/>
      <c r="AS74" s="1066"/>
      <c r="AT74" s="1066"/>
      <c r="AU74" s="1066" t="s">
        <v>582</v>
      </c>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15">
      <c r="A75" s="263">
        <v>8</v>
      </c>
      <c r="B75" s="1069" t="s">
        <v>598</v>
      </c>
      <c r="C75" s="1070"/>
      <c r="D75" s="1070"/>
      <c r="E75" s="1070"/>
      <c r="F75" s="1070"/>
      <c r="G75" s="1070"/>
      <c r="H75" s="1070"/>
      <c r="I75" s="1070"/>
      <c r="J75" s="1070"/>
      <c r="K75" s="1070"/>
      <c r="L75" s="1070"/>
      <c r="M75" s="1070"/>
      <c r="N75" s="1070"/>
      <c r="O75" s="1070"/>
      <c r="P75" s="1071"/>
      <c r="Q75" s="1073">
        <v>100</v>
      </c>
      <c r="R75" s="1074"/>
      <c r="S75" s="1074"/>
      <c r="T75" s="1074"/>
      <c r="U75" s="1075"/>
      <c r="V75" s="1076">
        <v>78</v>
      </c>
      <c r="W75" s="1074"/>
      <c r="X75" s="1074"/>
      <c r="Y75" s="1074"/>
      <c r="Z75" s="1075"/>
      <c r="AA75" s="1076">
        <v>21</v>
      </c>
      <c r="AB75" s="1074"/>
      <c r="AC75" s="1074"/>
      <c r="AD75" s="1074"/>
      <c r="AE75" s="1075"/>
      <c r="AF75" s="1076">
        <v>21</v>
      </c>
      <c r="AG75" s="1074"/>
      <c r="AH75" s="1074"/>
      <c r="AI75" s="1074"/>
      <c r="AJ75" s="1075"/>
      <c r="AK75" s="1076">
        <v>22</v>
      </c>
      <c r="AL75" s="1074"/>
      <c r="AM75" s="1074"/>
      <c r="AN75" s="1074"/>
      <c r="AO75" s="1075"/>
      <c r="AP75" s="1076" t="s">
        <v>595</v>
      </c>
      <c r="AQ75" s="1074"/>
      <c r="AR75" s="1074"/>
      <c r="AS75" s="1074"/>
      <c r="AT75" s="1075"/>
      <c r="AU75" s="1076" t="s">
        <v>582</v>
      </c>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15">
      <c r="A76" s="263">
        <v>9</v>
      </c>
      <c r="B76" s="1069"/>
      <c r="C76" s="1070"/>
      <c r="D76" s="1070"/>
      <c r="E76" s="1070"/>
      <c r="F76" s="1070"/>
      <c r="G76" s="1070"/>
      <c r="H76" s="1070"/>
      <c r="I76" s="1070"/>
      <c r="J76" s="1070"/>
      <c r="K76" s="1070"/>
      <c r="L76" s="1070"/>
      <c r="M76" s="1070"/>
      <c r="N76" s="1070"/>
      <c r="O76" s="1070"/>
      <c r="P76" s="1071"/>
      <c r="Q76" s="1073"/>
      <c r="R76" s="1074"/>
      <c r="S76" s="1074"/>
      <c r="T76" s="1074"/>
      <c r="U76" s="1075"/>
      <c r="V76" s="1076"/>
      <c r="W76" s="1074"/>
      <c r="X76" s="1074"/>
      <c r="Y76" s="1074"/>
      <c r="Z76" s="1075"/>
      <c r="AA76" s="1076"/>
      <c r="AB76" s="1074"/>
      <c r="AC76" s="1074"/>
      <c r="AD76" s="1074"/>
      <c r="AE76" s="1075"/>
      <c r="AF76" s="1076"/>
      <c r="AG76" s="1074"/>
      <c r="AH76" s="1074"/>
      <c r="AI76" s="1074"/>
      <c r="AJ76" s="1075"/>
      <c r="AK76" s="1076"/>
      <c r="AL76" s="1074"/>
      <c r="AM76" s="1074"/>
      <c r="AN76" s="1074"/>
      <c r="AO76" s="1075"/>
      <c r="AP76" s="1076"/>
      <c r="AQ76" s="1074"/>
      <c r="AR76" s="1074"/>
      <c r="AS76" s="1074"/>
      <c r="AT76" s="1075"/>
      <c r="AU76" s="1076"/>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15">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15">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15">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15">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15">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15">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15">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15">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15">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15">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15">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
      <c r="A88" s="266" t="s">
        <v>390</v>
      </c>
      <c r="B88" s="1039" t="s">
        <v>425</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5363</v>
      </c>
      <c r="AG88" s="1054"/>
      <c r="AH88" s="1054"/>
      <c r="AI88" s="1054"/>
      <c r="AJ88" s="1054"/>
      <c r="AK88" s="1058"/>
      <c r="AL88" s="1058"/>
      <c r="AM88" s="1058"/>
      <c r="AN88" s="1058"/>
      <c r="AO88" s="1058"/>
      <c r="AP88" s="1054">
        <v>2626</v>
      </c>
      <c r="AQ88" s="1054"/>
      <c r="AR88" s="1054"/>
      <c r="AS88" s="1054"/>
      <c r="AT88" s="1054"/>
      <c r="AU88" s="1054" t="s">
        <v>582</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390</v>
      </c>
      <c r="BR102" s="1039" t="s">
        <v>426</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186</v>
      </c>
      <c r="CS102" s="1046"/>
      <c r="CT102" s="1046"/>
      <c r="CU102" s="1046"/>
      <c r="CV102" s="1047"/>
      <c r="CW102" s="1045">
        <v>16</v>
      </c>
      <c r="CX102" s="1046"/>
      <c r="CY102" s="1046"/>
      <c r="CZ102" s="1046"/>
      <c r="DA102" s="1047"/>
      <c r="DB102" s="1045" t="s">
        <v>595</v>
      </c>
      <c r="DC102" s="1046"/>
      <c r="DD102" s="1046"/>
      <c r="DE102" s="1046"/>
      <c r="DF102" s="1047"/>
      <c r="DG102" s="1045" t="s">
        <v>595</v>
      </c>
      <c r="DH102" s="1046"/>
      <c r="DI102" s="1046"/>
      <c r="DJ102" s="1046"/>
      <c r="DK102" s="1047"/>
      <c r="DL102" s="1045" t="s">
        <v>595</v>
      </c>
      <c r="DM102" s="1046"/>
      <c r="DN102" s="1046"/>
      <c r="DO102" s="1046"/>
      <c r="DP102" s="1047"/>
      <c r="DQ102" s="1045" t="s">
        <v>595</v>
      </c>
      <c r="DR102" s="1046"/>
      <c r="DS102" s="1046"/>
      <c r="DT102" s="1046"/>
      <c r="DU102" s="1047"/>
      <c r="DV102" s="1028"/>
      <c r="DW102" s="1029"/>
      <c r="DX102" s="1029"/>
      <c r="DY102" s="1029"/>
      <c r="DZ102" s="1030"/>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427</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428</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429</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430</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3" t="s">
        <v>431</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432</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15">
      <c r="A109" s="988" t="s">
        <v>433</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434</v>
      </c>
      <c r="AB109" s="989"/>
      <c r="AC109" s="989"/>
      <c r="AD109" s="989"/>
      <c r="AE109" s="990"/>
      <c r="AF109" s="991" t="s">
        <v>435</v>
      </c>
      <c r="AG109" s="989"/>
      <c r="AH109" s="989"/>
      <c r="AI109" s="989"/>
      <c r="AJ109" s="990"/>
      <c r="AK109" s="991" t="s">
        <v>303</v>
      </c>
      <c r="AL109" s="989"/>
      <c r="AM109" s="989"/>
      <c r="AN109" s="989"/>
      <c r="AO109" s="990"/>
      <c r="AP109" s="991" t="s">
        <v>436</v>
      </c>
      <c r="AQ109" s="989"/>
      <c r="AR109" s="989"/>
      <c r="AS109" s="989"/>
      <c r="AT109" s="1020"/>
      <c r="AU109" s="988" t="s">
        <v>433</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434</v>
      </c>
      <c r="BR109" s="989"/>
      <c r="BS109" s="989"/>
      <c r="BT109" s="989"/>
      <c r="BU109" s="990"/>
      <c r="BV109" s="991" t="s">
        <v>435</v>
      </c>
      <c r="BW109" s="989"/>
      <c r="BX109" s="989"/>
      <c r="BY109" s="989"/>
      <c r="BZ109" s="990"/>
      <c r="CA109" s="991" t="s">
        <v>303</v>
      </c>
      <c r="CB109" s="989"/>
      <c r="CC109" s="989"/>
      <c r="CD109" s="989"/>
      <c r="CE109" s="990"/>
      <c r="CF109" s="1027" t="s">
        <v>436</v>
      </c>
      <c r="CG109" s="1027"/>
      <c r="CH109" s="1027"/>
      <c r="CI109" s="1027"/>
      <c r="CJ109" s="1027"/>
      <c r="CK109" s="991" t="s">
        <v>437</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434</v>
      </c>
      <c r="DH109" s="989"/>
      <c r="DI109" s="989"/>
      <c r="DJ109" s="989"/>
      <c r="DK109" s="990"/>
      <c r="DL109" s="991" t="s">
        <v>435</v>
      </c>
      <c r="DM109" s="989"/>
      <c r="DN109" s="989"/>
      <c r="DO109" s="989"/>
      <c r="DP109" s="990"/>
      <c r="DQ109" s="991" t="s">
        <v>303</v>
      </c>
      <c r="DR109" s="989"/>
      <c r="DS109" s="989"/>
      <c r="DT109" s="989"/>
      <c r="DU109" s="990"/>
      <c r="DV109" s="991" t="s">
        <v>436</v>
      </c>
      <c r="DW109" s="989"/>
      <c r="DX109" s="989"/>
      <c r="DY109" s="989"/>
      <c r="DZ109" s="1020"/>
    </row>
    <row r="110" spans="1:131" s="248" customFormat="1" ht="26.25" customHeight="1" x14ac:dyDescent="0.15">
      <c r="A110" s="891" t="s">
        <v>438</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2330125</v>
      </c>
      <c r="AB110" s="982"/>
      <c r="AC110" s="982"/>
      <c r="AD110" s="982"/>
      <c r="AE110" s="983"/>
      <c r="AF110" s="984">
        <v>2149632</v>
      </c>
      <c r="AG110" s="982"/>
      <c r="AH110" s="982"/>
      <c r="AI110" s="982"/>
      <c r="AJ110" s="983"/>
      <c r="AK110" s="984">
        <v>2092552</v>
      </c>
      <c r="AL110" s="982"/>
      <c r="AM110" s="982"/>
      <c r="AN110" s="982"/>
      <c r="AO110" s="983"/>
      <c r="AP110" s="985">
        <v>15.6</v>
      </c>
      <c r="AQ110" s="986"/>
      <c r="AR110" s="986"/>
      <c r="AS110" s="986"/>
      <c r="AT110" s="987"/>
      <c r="AU110" s="1021" t="s">
        <v>73</v>
      </c>
      <c r="AV110" s="1022"/>
      <c r="AW110" s="1022"/>
      <c r="AX110" s="1022"/>
      <c r="AY110" s="1022"/>
      <c r="AZ110" s="947" t="s">
        <v>439</v>
      </c>
      <c r="BA110" s="892"/>
      <c r="BB110" s="892"/>
      <c r="BC110" s="892"/>
      <c r="BD110" s="892"/>
      <c r="BE110" s="892"/>
      <c r="BF110" s="892"/>
      <c r="BG110" s="892"/>
      <c r="BH110" s="892"/>
      <c r="BI110" s="892"/>
      <c r="BJ110" s="892"/>
      <c r="BK110" s="892"/>
      <c r="BL110" s="892"/>
      <c r="BM110" s="892"/>
      <c r="BN110" s="892"/>
      <c r="BO110" s="892"/>
      <c r="BP110" s="893"/>
      <c r="BQ110" s="948">
        <v>20695045</v>
      </c>
      <c r="BR110" s="929"/>
      <c r="BS110" s="929"/>
      <c r="BT110" s="929"/>
      <c r="BU110" s="929"/>
      <c r="BV110" s="929">
        <v>20400765</v>
      </c>
      <c r="BW110" s="929"/>
      <c r="BX110" s="929"/>
      <c r="BY110" s="929"/>
      <c r="BZ110" s="929"/>
      <c r="CA110" s="929">
        <v>20729109</v>
      </c>
      <c r="CB110" s="929"/>
      <c r="CC110" s="929"/>
      <c r="CD110" s="929"/>
      <c r="CE110" s="929"/>
      <c r="CF110" s="953">
        <v>154.1</v>
      </c>
      <c r="CG110" s="954"/>
      <c r="CH110" s="954"/>
      <c r="CI110" s="954"/>
      <c r="CJ110" s="954"/>
      <c r="CK110" s="1017" t="s">
        <v>440</v>
      </c>
      <c r="CL110" s="903"/>
      <c r="CM110" s="978" t="s">
        <v>441</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388</v>
      </c>
      <c r="DH110" s="929"/>
      <c r="DI110" s="929"/>
      <c r="DJ110" s="929"/>
      <c r="DK110" s="929"/>
      <c r="DL110" s="929">
        <v>1620260</v>
      </c>
      <c r="DM110" s="929"/>
      <c r="DN110" s="929"/>
      <c r="DO110" s="929"/>
      <c r="DP110" s="929"/>
      <c r="DQ110" s="929">
        <v>1620260</v>
      </c>
      <c r="DR110" s="929"/>
      <c r="DS110" s="929"/>
      <c r="DT110" s="929"/>
      <c r="DU110" s="929"/>
      <c r="DV110" s="930">
        <v>12</v>
      </c>
      <c r="DW110" s="930"/>
      <c r="DX110" s="930"/>
      <c r="DY110" s="930"/>
      <c r="DZ110" s="931"/>
    </row>
    <row r="111" spans="1:131" s="248" customFormat="1" ht="26.25" customHeight="1" x14ac:dyDescent="0.15">
      <c r="A111" s="858" t="s">
        <v>442</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388</v>
      </c>
      <c r="AB111" s="1010"/>
      <c r="AC111" s="1010"/>
      <c r="AD111" s="1010"/>
      <c r="AE111" s="1011"/>
      <c r="AF111" s="1012" t="s">
        <v>388</v>
      </c>
      <c r="AG111" s="1010"/>
      <c r="AH111" s="1010"/>
      <c r="AI111" s="1010"/>
      <c r="AJ111" s="1011"/>
      <c r="AK111" s="1012" t="s">
        <v>388</v>
      </c>
      <c r="AL111" s="1010"/>
      <c r="AM111" s="1010"/>
      <c r="AN111" s="1010"/>
      <c r="AO111" s="1011"/>
      <c r="AP111" s="1013" t="s">
        <v>388</v>
      </c>
      <c r="AQ111" s="1014"/>
      <c r="AR111" s="1014"/>
      <c r="AS111" s="1014"/>
      <c r="AT111" s="1015"/>
      <c r="AU111" s="1023"/>
      <c r="AV111" s="1024"/>
      <c r="AW111" s="1024"/>
      <c r="AX111" s="1024"/>
      <c r="AY111" s="1024"/>
      <c r="AZ111" s="899" t="s">
        <v>443</v>
      </c>
      <c r="BA111" s="834"/>
      <c r="BB111" s="834"/>
      <c r="BC111" s="834"/>
      <c r="BD111" s="834"/>
      <c r="BE111" s="834"/>
      <c r="BF111" s="834"/>
      <c r="BG111" s="834"/>
      <c r="BH111" s="834"/>
      <c r="BI111" s="834"/>
      <c r="BJ111" s="834"/>
      <c r="BK111" s="834"/>
      <c r="BL111" s="834"/>
      <c r="BM111" s="834"/>
      <c r="BN111" s="834"/>
      <c r="BO111" s="834"/>
      <c r="BP111" s="835"/>
      <c r="BQ111" s="900">
        <v>280660</v>
      </c>
      <c r="BR111" s="901"/>
      <c r="BS111" s="901"/>
      <c r="BT111" s="901"/>
      <c r="BU111" s="901"/>
      <c r="BV111" s="901">
        <v>1849651</v>
      </c>
      <c r="BW111" s="901"/>
      <c r="BX111" s="901"/>
      <c r="BY111" s="901"/>
      <c r="BZ111" s="901"/>
      <c r="CA111" s="901">
        <v>1807009</v>
      </c>
      <c r="CB111" s="901"/>
      <c r="CC111" s="901"/>
      <c r="CD111" s="901"/>
      <c r="CE111" s="901"/>
      <c r="CF111" s="962">
        <v>13.4</v>
      </c>
      <c r="CG111" s="963"/>
      <c r="CH111" s="963"/>
      <c r="CI111" s="963"/>
      <c r="CJ111" s="963"/>
      <c r="CK111" s="1018"/>
      <c r="CL111" s="905"/>
      <c r="CM111" s="908" t="s">
        <v>444</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388</v>
      </c>
      <c r="DH111" s="901"/>
      <c r="DI111" s="901"/>
      <c r="DJ111" s="901"/>
      <c r="DK111" s="901"/>
      <c r="DL111" s="901" t="s">
        <v>445</v>
      </c>
      <c r="DM111" s="901"/>
      <c r="DN111" s="901"/>
      <c r="DO111" s="901"/>
      <c r="DP111" s="901"/>
      <c r="DQ111" s="901" t="s">
        <v>388</v>
      </c>
      <c r="DR111" s="901"/>
      <c r="DS111" s="901"/>
      <c r="DT111" s="901"/>
      <c r="DU111" s="901"/>
      <c r="DV111" s="878" t="s">
        <v>445</v>
      </c>
      <c r="DW111" s="878"/>
      <c r="DX111" s="878"/>
      <c r="DY111" s="878"/>
      <c r="DZ111" s="879"/>
    </row>
    <row r="112" spans="1:131" s="248" customFormat="1" ht="26.25" customHeight="1" x14ac:dyDescent="0.15">
      <c r="A112" s="1003" t="s">
        <v>446</v>
      </c>
      <c r="B112" s="1004"/>
      <c r="C112" s="834" t="s">
        <v>447</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388</v>
      </c>
      <c r="AB112" s="864"/>
      <c r="AC112" s="864"/>
      <c r="AD112" s="864"/>
      <c r="AE112" s="865"/>
      <c r="AF112" s="866" t="s">
        <v>388</v>
      </c>
      <c r="AG112" s="864"/>
      <c r="AH112" s="864"/>
      <c r="AI112" s="864"/>
      <c r="AJ112" s="865"/>
      <c r="AK112" s="866" t="s">
        <v>388</v>
      </c>
      <c r="AL112" s="864"/>
      <c r="AM112" s="864"/>
      <c r="AN112" s="864"/>
      <c r="AO112" s="865"/>
      <c r="AP112" s="911" t="s">
        <v>388</v>
      </c>
      <c r="AQ112" s="912"/>
      <c r="AR112" s="912"/>
      <c r="AS112" s="912"/>
      <c r="AT112" s="913"/>
      <c r="AU112" s="1023"/>
      <c r="AV112" s="1024"/>
      <c r="AW112" s="1024"/>
      <c r="AX112" s="1024"/>
      <c r="AY112" s="1024"/>
      <c r="AZ112" s="899" t="s">
        <v>448</v>
      </c>
      <c r="BA112" s="834"/>
      <c r="BB112" s="834"/>
      <c r="BC112" s="834"/>
      <c r="BD112" s="834"/>
      <c r="BE112" s="834"/>
      <c r="BF112" s="834"/>
      <c r="BG112" s="834"/>
      <c r="BH112" s="834"/>
      <c r="BI112" s="834"/>
      <c r="BJ112" s="834"/>
      <c r="BK112" s="834"/>
      <c r="BL112" s="834"/>
      <c r="BM112" s="834"/>
      <c r="BN112" s="834"/>
      <c r="BO112" s="834"/>
      <c r="BP112" s="835"/>
      <c r="BQ112" s="900">
        <v>8421074</v>
      </c>
      <c r="BR112" s="901"/>
      <c r="BS112" s="901"/>
      <c r="BT112" s="901"/>
      <c r="BU112" s="901"/>
      <c r="BV112" s="901">
        <v>8734344</v>
      </c>
      <c r="BW112" s="901"/>
      <c r="BX112" s="901"/>
      <c r="BY112" s="901"/>
      <c r="BZ112" s="901"/>
      <c r="CA112" s="901">
        <v>9214725</v>
      </c>
      <c r="CB112" s="901"/>
      <c r="CC112" s="901"/>
      <c r="CD112" s="901"/>
      <c r="CE112" s="901"/>
      <c r="CF112" s="962">
        <v>68.5</v>
      </c>
      <c r="CG112" s="963"/>
      <c r="CH112" s="963"/>
      <c r="CI112" s="963"/>
      <c r="CJ112" s="963"/>
      <c r="CK112" s="1018"/>
      <c r="CL112" s="905"/>
      <c r="CM112" s="908" t="s">
        <v>449</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v>7477</v>
      </c>
      <c r="DH112" s="901"/>
      <c r="DI112" s="901"/>
      <c r="DJ112" s="901"/>
      <c r="DK112" s="901"/>
      <c r="DL112" s="901" t="s">
        <v>388</v>
      </c>
      <c r="DM112" s="901"/>
      <c r="DN112" s="901"/>
      <c r="DO112" s="901"/>
      <c r="DP112" s="901"/>
      <c r="DQ112" s="901" t="s">
        <v>388</v>
      </c>
      <c r="DR112" s="901"/>
      <c r="DS112" s="901"/>
      <c r="DT112" s="901"/>
      <c r="DU112" s="901"/>
      <c r="DV112" s="878" t="s">
        <v>388</v>
      </c>
      <c r="DW112" s="878"/>
      <c r="DX112" s="878"/>
      <c r="DY112" s="878"/>
      <c r="DZ112" s="879"/>
    </row>
    <row r="113" spans="1:130" s="248" customFormat="1" ht="26.25" customHeight="1" x14ac:dyDescent="0.15">
      <c r="A113" s="1005"/>
      <c r="B113" s="1006"/>
      <c r="C113" s="834" t="s">
        <v>450</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616835</v>
      </c>
      <c r="AB113" s="1010"/>
      <c r="AC113" s="1010"/>
      <c r="AD113" s="1010"/>
      <c r="AE113" s="1011"/>
      <c r="AF113" s="1012">
        <v>690656</v>
      </c>
      <c r="AG113" s="1010"/>
      <c r="AH113" s="1010"/>
      <c r="AI113" s="1010"/>
      <c r="AJ113" s="1011"/>
      <c r="AK113" s="1012">
        <v>675242</v>
      </c>
      <c r="AL113" s="1010"/>
      <c r="AM113" s="1010"/>
      <c r="AN113" s="1010"/>
      <c r="AO113" s="1011"/>
      <c r="AP113" s="1013">
        <v>5</v>
      </c>
      <c r="AQ113" s="1014"/>
      <c r="AR113" s="1014"/>
      <c r="AS113" s="1014"/>
      <c r="AT113" s="1015"/>
      <c r="AU113" s="1023"/>
      <c r="AV113" s="1024"/>
      <c r="AW113" s="1024"/>
      <c r="AX113" s="1024"/>
      <c r="AY113" s="1024"/>
      <c r="AZ113" s="899" t="s">
        <v>451</v>
      </c>
      <c r="BA113" s="834"/>
      <c r="BB113" s="834"/>
      <c r="BC113" s="834"/>
      <c r="BD113" s="834"/>
      <c r="BE113" s="834"/>
      <c r="BF113" s="834"/>
      <c r="BG113" s="834"/>
      <c r="BH113" s="834"/>
      <c r="BI113" s="834"/>
      <c r="BJ113" s="834"/>
      <c r="BK113" s="834"/>
      <c r="BL113" s="834"/>
      <c r="BM113" s="834"/>
      <c r="BN113" s="834"/>
      <c r="BO113" s="834"/>
      <c r="BP113" s="835"/>
      <c r="BQ113" s="900" t="s">
        <v>388</v>
      </c>
      <c r="BR113" s="901"/>
      <c r="BS113" s="901"/>
      <c r="BT113" s="901"/>
      <c r="BU113" s="901"/>
      <c r="BV113" s="901" t="s">
        <v>388</v>
      </c>
      <c r="BW113" s="901"/>
      <c r="BX113" s="901"/>
      <c r="BY113" s="901"/>
      <c r="BZ113" s="901"/>
      <c r="CA113" s="901" t="s">
        <v>388</v>
      </c>
      <c r="CB113" s="901"/>
      <c r="CC113" s="901"/>
      <c r="CD113" s="901"/>
      <c r="CE113" s="901"/>
      <c r="CF113" s="962" t="s">
        <v>388</v>
      </c>
      <c r="CG113" s="963"/>
      <c r="CH113" s="963"/>
      <c r="CI113" s="963"/>
      <c r="CJ113" s="963"/>
      <c r="CK113" s="1018"/>
      <c r="CL113" s="905"/>
      <c r="CM113" s="908" t="s">
        <v>452</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388</v>
      </c>
      <c r="DH113" s="864"/>
      <c r="DI113" s="864"/>
      <c r="DJ113" s="864"/>
      <c r="DK113" s="865"/>
      <c r="DL113" s="866" t="s">
        <v>388</v>
      </c>
      <c r="DM113" s="864"/>
      <c r="DN113" s="864"/>
      <c r="DO113" s="864"/>
      <c r="DP113" s="865"/>
      <c r="DQ113" s="866" t="s">
        <v>388</v>
      </c>
      <c r="DR113" s="864"/>
      <c r="DS113" s="864"/>
      <c r="DT113" s="864"/>
      <c r="DU113" s="865"/>
      <c r="DV113" s="911" t="s">
        <v>388</v>
      </c>
      <c r="DW113" s="912"/>
      <c r="DX113" s="912"/>
      <c r="DY113" s="912"/>
      <c r="DZ113" s="913"/>
    </row>
    <row r="114" spans="1:130" s="248" customFormat="1" ht="26.25" customHeight="1" x14ac:dyDescent="0.15">
      <c r="A114" s="1005"/>
      <c r="B114" s="1006"/>
      <c r="C114" s="834" t="s">
        <v>453</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t="s">
        <v>388</v>
      </c>
      <c r="AB114" s="864"/>
      <c r="AC114" s="864"/>
      <c r="AD114" s="864"/>
      <c r="AE114" s="865"/>
      <c r="AF114" s="866" t="s">
        <v>388</v>
      </c>
      <c r="AG114" s="864"/>
      <c r="AH114" s="864"/>
      <c r="AI114" s="864"/>
      <c r="AJ114" s="865"/>
      <c r="AK114" s="866" t="s">
        <v>388</v>
      </c>
      <c r="AL114" s="864"/>
      <c r="AM114" s="864"/>
      <c r="AN114" s="864"/>
      <c r="AO114" s="865"/>
      <c r="AP114" s="911" t="s">
        <v>388</v>
      </c>
      <c r="AQ114" s="912"/>
      <c r="AR114" s="912"/>
      <c r="AS114" s="912"/>
      <c r="AT114" s="913"/>
      <c r="AU114" s="1023"/>
      <c r="AV114" s="1024"/>
      <c r="AW114" s="1024"/>
      <c r="AX114" s="1024"/>
      <c r="AY114" s="1024"/>
      <c r="AZ114" s="899" t="s">
        <v>454</v>
      </c>
      <c r="BA114" s="834"/>
      <c r="BB114" s="834"/>
      <c r="BC114" s="834"/>
      <c r="BD114" s="834"/>
      <c r="BE114" s="834"/>
      <c r="BF114" s="834"/>
      <c r="BG114" s="834"/>
      <c r="BH114" s="834"/>
      <c r="BI114" s="834"/>
      <c r="BJ114" s="834"/>
      <c r="BK114" s="834"/>
      <c r="BL114" s="834"/>
      <c r="BM114" s="834"/>
      <c r="BN114" s="834"/>
      <c r="BO114" s="834"/>
      <c r="BP114" s="835"/>
      <c r="BQ114" s="900">
        <v>3798590</v>
      </c>
      <c r="BR114" s="901"/>
      <c r="BS114" s="901"/>
      <c r="BT114" s="901"/>
      <c r="BU114" s="901"/>
      <c r="BV114" s="901">
        <v>3893414</v>
      </c>
      <c r="BW114" s="901"/>
      <c r="BX114" s="901"/>
      <c r="BY114" s="901"/>
      <c r="BZ114" s="901"/>
      <c r="CA114" s="901">
        <v>3983222</v>
      </c>
      <c r="CB114" s="901"/>
      <c r="CC114" s="901"/>
      <c r="CD114" s="901"/>
      <c r="CE114" s="901"/>
      <c r="CF114" s="962">
        <v>29.6</v>
      </c>
      <c r="CG114" s="963"/>
      <c r="CH114" s="963"/>
      <c r="CI114" s="963"/>
      <c r="CJ114" s="963"/>
      <c r="CK114" s="1018"/>
      <c r="CL114" s="905"/>
      <c r="CM114" s="908" t="s">
        <v>455</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388</v>
      </c>
      <c r="DH114" s="864"/>
      <c r="DI114" s="864"/>
      <c r="DJ114" s="864"/>
      <c r="DK114" s="865"/>
      <c r="DL114" s="866" t="s">
        <v>388</v>
      </c>
      <c r="DM114" s="864"/>
      <c r="DN114" s="864"/>
      <c r="DO114" s="864"/>
      <c r="DP114" s="865"/>
      <c r="DQ114" s="866" t="s">
        <v>388</v>
      </c>
      <c r="DR114" s="864"/>
      <c r="DS114" s="864"/>
      <c r="DT114" s="864"/>
      <c r="DU114" s="865"/>
      <c r="DV114" s="911" t="s">
        <v>388</v>
      </c>
      <c r="DW114" s="912"/>
      <c r="DX114" s="912"/>
      <c r="DY114" s="912"/>
      <c r="DZ114" s="913"/>
    </row>
    <row r="115" spans="1:130" s="248" customFormat="1" ht="26.25" customHeight="1" x14ac:dyDescent="0.15">
      <c r="A115" s="1005"/>
      <c r="B115" s="1006"/>
      <c r="C115" s="834" t="s">
        <v>456</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53102</v>
      </c>
      <c r="AB115" s="1010"/>
      <c r="AC115" s="1010"/>
      <c r="AD115" s="1010"/>
      <c r="AE115" s="1011"/>
      <c r="AF115" s="1012">
        <v>47042</v>
      </c>
      <c r="AG115" s="1010"/>
      <c r="AH115" s="1010"/>
      <c r="AI115" s="1010"/>
      <c r="AJ115" s="1011"/>
      <c r="AK115" s="1012">
        <v>36464</v>
      </c>
      <c r="AL115" s="1010"/>
      <c r="AM115" s="1010"/>
      <c r="AN115" s="1010"/>
      <c r="AO115" s="1011"/>
      <c r="AP115" s="1013">
        <v>0.3</v>
      </c>
      <c r="AQ115" s="1014"/>
      <c r="AR115" s="1014"/>
      <c r="AS115" s="1014"/>
      <c r="AT115" s="1015"/>
      <c r="AU115" s="1023"/>
      <c r="AV115" s="1024"/>
      <c r="AW115" s="1024"/>
      <c r="AX115" s="1024"/>
      <c r="AY115" s="1024"/>
      <c r="AZ115" s="899" t="s">
        <v>457</v>
      </c>
      <c r="BA115" s="834"/>
      <c r="BB115" s="834"/>
      <c r="BC115" s="834"/>
      <c r="BD115" s="834"/>
      <c r="BE115" s="834"/>
      <c r="BF115" s="834"/>
      <c r="BG115" s="834"/>
      <c r="BH115" s="834"/>
      <c r="BI115" s="834"/>
      <c r="BJ115" s="834"/>
      <c r="BK115" s="834"/>
      <c r="BL115" s="834"/>
      <c r="BM115" s="834"/>
      <c r="BN115" s="834"/>
      <c r="BO115" s="834"/>
      <c r="BP115" s="835"/>
      <c r="BQ115" s="900" t="s">
        <v>388</v>
      </c>
      <c r="BR115" s="901"/>
      <c r="BS115" s="901"/>
      <c r="BT115" s="901"/>
      <c r="BU115" s="901"/>
      <c r="BV115" s="901">
        <v>1421</v>
      </c>
      <c r="BW115" s="901"/>
      <c r="BX115" s="901"/>
      <c r="BY115" s="901"/>
      <c r="BZ115" s="901"/>
      <c r="CA115" s="901">
        <v>6440</v>
      </c>
      <c r="CB115" s="901"/>
      <c r="CC115" s="901"/>
      <c r="CD115" s="901"/>
      <c r="CE115" s="901"/>
      <c r="CF115" s="962">
        <v>0</v>
      </c>
      <c r="CG115" s="963"/>
      <c r="CH115" s="963"/>
      <c r="CI115" s="963"/>
      <c r="CJ115" s="963"/>
      <c r="CK115" s="1018"/>
      <c r="CL115" s="905"/>
      <c r="CM115" s="899" t="s">
        <v>458</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388</v>
      </c>
      <c r="DH115" s="864"/>
      <c r="DI115" s="864"/>
      <c r="DJ115" s="864"/>
      <c r="DK115" s="865"/>
      <c r="DL115" s="866" t="s">
        <v>388</v>
      </c>
      <c r="DM115" s="864"/>
      <c r="DN115" s="864"/>
      <c r="DO115" s="864"/>
      <c r="DP115" s="865"/>
      <c r="DQ115" s="866" t="s">
        <v>388</v>
      </c>
      <c r="DR115" s="864"/>
      <c r="DS115" s="864"/>
      <c r="DT115" s="864"/>
      <c r="DU115" s="865"/>
      <c r="DV115" s="911" t="s">
        <v>388</v>
      </c>
      <c r="DW115" s="912"/>
      <c r="DX115" s="912"/>
      <c r="DY115" s="912"/>
      <c r="DZ115" s="913"/>
    </row>
    <row r="116" spans="1:130" s="248" customFormat="1" ht="26.25" customHeight="1" x14ac:dyDescent="0.15">
      <c r="A116" s="1007"/>
      <c r="B116" s="1008"/>
      <c r="C116" s="967" t="s">
        <v>459</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t="s">
        <v>388</v>
      </c>
      <c r="AB116" s="864"/>
      <c r="AC116" s="864"/>
      <c r="AD116" s="864"/>
      <c r="AE116" s="865"/>
      <c r="AF116" s="866" t="s">
        <v>388</v>
      </c>
      <c r="AG116" s="864"/>
      <c r="AH116" s="864"/>
      <c r="AI116" s="864"/>
      <c r="AJ116" s="865"/>
      <c r="AK116" s="866" t="s">
        <v>388</v>
      </c>
      <c r="AL116" s="864"/>
      <c r="AM116" s="864"/>
      <c r="AN116" s="864"/>
      <c r="AO116" s="865"/>
      <c r="AP116" s="911" t="s">
        <v>388</v>
      </c>
      <c r="AQ116" s="912"/>
      <c r="AR116" s="912"/>
      <c r="AS116" s="912"/>
      <c r="AT116" s="913"/>
      <c r="AU116" s="1023"/>
      <c r="AV116" s="1024"/>
      <c r="AW116" s="1024"/>
      <c r="AX116" s="1024"/>
      <c r="AY116" s="1024"/>
      <c r="AZ116" s="950" t="s">
        <v>460</v>
      </c>
      <c r="BA116" s="951"/>
      <c r="BB116" s="951"/>
      <c r="BC116" s="951"/>
      <c r="BD116" s="951"/>
      <c r="BE116" s="951"/>
      <c r="BF116" s="951"/>
      <c r="BG116" s="951"/>
      <c r="BH116" s="951"/>
      <c r="BI116" s="951"/>
      <c r="BJ116" s="951"/>
      <c r="BK116" s="951"/>
      <c r="BL116" s="951"/>
      <c r="BM116" s="951"/>
      <c r="BN116" s="951"/>
      <c r="BO116" s="951"/>
      <c r="BP116" s="952"/>
      <c r="BQ116" s="900" t="s">
        <v>388</v>
      </c>
      <c r="BR116" s="901"/>
      <c r="BS116" s="901"/>
      <c r="BT116" s="901"/>
      <c r="BU116" s="901"/>
      <c r="BV116" s="901" t="s">
        <v>388</v>
      </c>
      <c r="BW116" s="901"/>
      <c r="BX116" s="901"/>
      <c r="BY116" s="901"/>
      <c r="BZ116" s="901"/>
      <c r="CA116" s="901" t="s">
        <v>388</v>
      </c>
      <c r="CB116" s="901"/>
      <c r="CC116" s="901"/>
      <c r="CD116" s="901"/>
      <c r="CE116" s="901"/>
      <c r="CF116" s="962" t="s">
        <v>388</v>
      </c>
      <c r="CG116" s="963"/>
      <c r="CH116" s="963"/>
      <c r="CI116" s="963"/>
      <c r="CJ116" s="963"/>
      <c r="CK116" s="1018"/>
      <c r="CL116" s="905"/>
      <c r="CM116" s="908" t="s">
        <v>461</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388</v>
      </c>
      <c r="DH116" s="864"/>
      <c r="DI116" s="864"/>
      <c r="DJ116" s="864"/>
      <c r="DK116" s="865"/>
      <c r="DL116" s="866" t="s">
        <v>388</v>
      </c>
      <c r="DM116" s="864"/>
      <c r="DN116" s="864"/>
      <c r="DO116" s="864"/>
      <c r="DP116" s="865"/>
      <c r="DQ116" s="866" t="s">
        <v>388</v>
      </c>
      <c r="DR116" s="864"/>
      <c r="DS116" s="864"/>
      <c r="DT116" s="864"/>
      <c r="DU116" s="865"/>
      <c r="DV116" s="911" t="s">
        <v>388</v>
      </c>
      <c r="DW116" s="912"/>
      <c r="DX116" s="912"/>
      <c r="DY116" s="912"/>
      <c r="DZ116" s="913"/>
    </row>
    <row r="117" spans="1:130" s="248" customFormat="1" ht="26.25" customHeight="1" x14ac:dyDescent="0.15">
      <c r="A117" s="988" t="s">
        <v>185</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462</v>
      </c>
      <c r="Z117" s="990"/>
      <c r="AA117" s="995">
        <v>3000062</v>
      </c>
      <c r="AB117" s="996"/>
      <c r="AC117" s="996"/>
      <c r="AD117" s="996"/>
      <c r="AE117" s="997"/>
      <c r="AF117" s="998">
        <v>2887330</v>
      </c>
      <c r="AG117" s="996"/>
      <c r="AH117" s="996"/>
      <c r="AI117" s="996"/>
      <c r="AJ117" s="997"/>
      <c r="AK117" s="998">
        <v>2804258</v>
      </c>
      <c r="AL117" s="996"/>
      <c r="AM117" s="996"/>
      <c r="AN117" s="996"/>
      <c r="AO117" s="997"/>
      <c r="AP117" s="999"/>
      <c r="AQ117" s="1000"/>
      <c r="AR117" s="1000"/>
      <c r="AS117" s="1000"/>
      <c r="AT117" s="1001"/>
      <c r="AU117" s="1023"/>
      <c r="AV117" s="1024"/>
      <c r="AW117" s="1024"/>
      <c r="AX117" s="1024"/>
      <c r="AY117" s="1024"/>
      <c r="AZ117" s="950" t="s">
        <v>463</v>
      </c>
      <c r="BA117" s="951"/>
      <c r="BB117" s="951"/>
      <c r="BC117" s="951"/>
      <c r="BD117" s="951"/>
      <c r="BE117" s="951"/>
      <c r="BF117" s="951"/>
      <c r="BG117" s="951"/>
      <c r="BH117" s="951"/>
      <c r="BI117" s="951"/>
      <c r="BJ117" s="951"/>
      <c r="BK117" s="951"/>
      <c r="BL117" s="951"/>
      <c r="BM117" s="951"/>
      <c r="BN117" s="951"/>
      <c r="BO117" s="951"/>
      <c r="BP117" s="952"/>
      <c r="BQ117" s="900" t="s">
        <v>464</v>
      </c>
      <c r="BR117" s="901"/>
      <c r="BS117" s="901"/>
      <c r="BT117" s="901"/>
      <c r="BU117" s="901"/>
      <c r="BV117" s="901" t="s">
        <v>465</v>
      </c>
      <c r="BW117" s="901"/>
      <c r="BX117" s="901"/>
      <c r="BY117" s="901"/>
      <c r="BZ117" s="901"/>
      <c r="CA117" s="901" t="s">
        <v>127</v>
      </c>
      <c r="CB117" s="901"/>
      <c r="CC117" s="901"/>
      <c r="CD117" s="901"/>
      <c r="CE117" s="901"/>
      <c r="CF117" s="962" t="s">
        <v>464</v>
      </c>
      <c r="CG117" s="963"/>
      <c r="CH117" s="963"/>
      <c r="CI117" s="963"/>
      <c r="CJ117" s="963"/>
      <c r="CK117" s="1018"/>
      <c r="CL117" s="905"/>
      <c r="CM117" s="908" t="s">
        <v>466</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465</v>
      </c>
      <c r="DH117" s="864"/>
      <c r="DI117" s="864"/>
      <c r="DJ117" s="864"/>
      <c r="DK117" s="865"/>
      <c r="DL117" s="866" t="s">
        <v>388</v>
      </c>
      <c r="DM117" s="864"/>
      <c r="DN117" s="864"/>
      <c r="DO117" s="864"/>
      <c r="DP117" s="865"/>
      <c r="DQ117" s="866" t="s">
        <v>465</v>
      </c>
      <c r="DR117" s="864"/>
      <c r="DS117" s="864"/>
      <c r="DT117" s="864"/>
      <c r="DU117" s="865"/>
      <c r="DV117" s="911" t="s">
        <v>467</v>
      </c>
      <c r="DW117" s="912"/>
      <c r="DX117" s="912"/>
      <c r="DY117" s="912"/>
      <c r="DZ117" s="913"/>
    </row>
    <row r="118" spans="1:130" s="248" customFormat="1" ht="26.25" customHeight="1" x14ac:dyDescent="0.15">
      <c r="A118" s="988" t="s">
        <v>437</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434</v>
      </c>
      <c r="AB118" s="989"/>
      <c r="AC118" s="989"/>
      <c r="AD118" s="989"/>
      <c r="AE118" s="990"/>
      <c r="AF118" s="991" t="s">
        <v>435</v>
      </c>
      <c r="AG118" s="989"/>
      <c r="AH118" s="989"/>
      <c r="AI118" s="989"/>
      <c r="AJ118" s="990"/>
      <c r="AK118" s="991" t="s">
        <v>303</v>
      </c>
      <c r="AL118" s="989"/>
      <c r="AM118" s="989"/>
      <c r="AN118" s="989"/>
      <c r="AO118" s="990"/>
      <c r="AP118" s="992" t="s">
        <v>436</v>
      </c>
      <c r="AQ118" s="993"/>
      <c r="AR118" s="993"/>
      <c r="AS118" s="993"/>
      <c r="AT118" s="994"/>
      <c r="AU118" s="1023"/>
      <c r="AV118" s="1024"/>
      <c r="AW118" s="1024"/>
      <c r="AX118" s="1024"/>
      <c r="AY118" s="1024"/>
      <c r="AZ118" s="966" t="s">
        <v>468</v>
      </c>
      <c r="BA118" s="967"/>
      <c r="BB118" s="967"/>
      <c r="BC118" s="967"/>
      <c r="BD118" s="967"/>
      <c r="BE118" s="967"/>
      <c r="BF118" s="967"/>
      <c r="BG118" s="967"/>
      <c r="BH118" s="967"/>
      <c r="BI118" s="967"/>
      <c r="BJ118" s="967"/>
      <c r="BK118" s="967"/>
      <c r="BL118" s="967"/>
      <c r="BM118" s="967"/>
      <c r="BN118" s="967"/>
      <c r="BO118" s="967"/>
      <c r="BP118" s="968"/>
      <c r="BQ118" s="969" t="s">
        <v>464</v>
      </c>
      <c r="BR118" s="932"/>
      <c r="BS118" s="932"/>
      <c r="BT118" s="932"/>
      <c r="BU118" s="932"/>
      <c r="BV118" s="932" t="s">
        <v>388</v>
      </c>
      <c r="BW118" s="932"/>
      <c r="BX118" s="932"/>
      <c r="BY118" s="932"/>
      <c r="BZ118" s="932"/>
      <c r="CA118" s="932" t="s">
        <v>465</v>
      </c>
      <c r="CB118" s="932"/>
      <c r="CC118" s="932"/>
      <c r="CD118" s="932"/>
      <c r="CE118" s="932"/>
      <c r="CF118" s="962" t="s">
        <v>464</v>
      </c>
      <c r="CG118" s="963"/>
      <c r="CH118" s="963"/>
      <c r="CI118" s="963"/>
      <c r="CJ118" s="963"/>
      <c r="CK118" s="1018"/>
      <c r="CL118" s="905"/>
      <c r="CM118" s="908" t="s">
        <v>469</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470</v>
      </c>
      <c r="DH118" s="864"/>
      <c r="DI118" s="864"/>
      <c r="DJ118" s="864"/>
      <c r="DK118" s="865"/>
      <c r="DL118" s="866" t="s">
        <v>388</v>
      </c>
      <c r="DM118" s="864"/>
      <c r="DN118" s="864"/>
      <c r="DO118" s="864"/>
      <c r="DP118" s="865"/>
      <c r="DQ118" s="866" t="s">
        <v>464</v>
      </c>
      <c r="DR118" s="864"/>
      <c r="DS118" s="864"/>
      <c r="DT118" s="864"/>
      <c r="DU118" s="865"/>
      <c r="DV118" s="911" t="s">
        <v>127</v>
      </c>
      <c r="DW118" s="912"/>
      <c r="DX118" s="912"/>
      <c r="DY118" s="912"/>
      <c r="DZ118" s="913"/>
    </row>
    <row r="119" spans="1:130" s="248" customFormat="1" ht="26.25" customHeight="1" x14ac:dyDescent="0.15">
      <c r="A119" s="902" t="s">
        <v>440</v>
      </c>
      <c r="B119" s="903"/>
      <c r="C119" s="978" t="s">
        <v>441</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388</v>
      </c>
      <c r="AB119" s="982"/>
      <c r="AC119" s="982"/>
      <c r="AD119" s="982"/>
      <c r="AE119" s="983"/>
      <c r="AF119" s="984" t="s">
        <v>127</v>
      </c>
      <c r="AG119" s="982"/>
      <c r="AH119" s="982"/>
      <c r="AI119" s="982"/>
      <c r="AJ119" s="983"/>
      <c r="AK119" s="984" t="s">
        <v>464</v>
      </c>
      <c r="AL119" s="982"/>
      <c r="AM119" s="982"/>
      <c r="AN119" s="982"/>
      <c r="AO119" s="983"/>
      <c r="AP119" s="985" t="s">
        <v>465</v>
      </c>
      <c r="AQ119" s="986"/>
      <c r="AR119" s="986"/>
      <c r="AS119" s="986"/>
      <c r="AT119" s="987"/>
      <c r="AU119" s="1025"/>
      <c r="AV119" s="1026"/>
      <c r="AW119" s="1026"/>
      <c r="AX119" s="1026"/>
      <c r="AY119" s="1026"/>
      <c r="AZ119" s="279" t="s">
        <v>185</v>
      </c>
      <c r="BA119" s="279"/>
      <c r="BB119" s="279"/>
      <c r="BC119" s="279"/>
      <c r="BD119" s="279"/>
      <c r="BE119" s="279"/>
      <c r="BF119" s="279"/>
      <c r="BG119" s="279"/>
      <c r="BH119" s="279"/>
      <c r="BI119" s="279"/>
      <c r="BJ119" s="279"/>
      <c r="BK119" s="279"/>
      <c r="BL119" s="279"/>
      <c r="BM119" s="279"/>
      <c r="BN119" s="279"/>
      <c r="BO119" s="964" t="s">
        <v>471</v>
      </c>
      <c r="BP119" s="965"/>
      <c r="BQ119" s="969">
        <v>33195369</v>
      </c>
      <c r="BR119" s="932"/>
      <c r="BS119" s="932"/>
      <c r="BT119" s="932"/>
      <c r="BU119" s="932"/>
      <c r="BV119" s="932">
        <v>34879595</v>
      </c>
      <c r="BW119" s="932"/>
      <c r="BX119" s="932"/>
      <c r="BY119" s="932"/>
      <c r="BZ119" s="932"/>
      <c r="CA119" s="932">
        <v>35740505</v>
      </c>
      <c r="CB119" s="932"/>
      <c r="CC119" s="932"/>
      <c r="CD119" s="932"/>
      <c r="CE119" s="932"/>
      <c r="CF119" s="830"/>
      <c r="CG119" s="831"/>
      <c r="CH119" s="831"/>
      <c r="CI119" s="831"/>
      <c r="CJ119" s="921"/>
      <c r="CK119" s="1019"/>
      <c r="CL119" s="907"/>
      <c r="CM119" s="925" t="s">
        <v>472</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v>273183</v>
      </c>
      <c r="DH119" s="847"/>
      <c r="DI119" s="847"/>
      <c r="DJ119" s="847"/>
      <c r="DK119" s="848"/>
      <c r="DL119" s="849">
        <v>229391</v>
      </c>
      <c r="DM119" s="847"/>
      <c r="DN119" s="847"/>
      <c r="DO119" s="847"/>
      <c r="DP119" s="848"/>
      <c r="DQ119" s="849">
        <v>186749</v>
      </c>
      <c r="DR119" s="847"/>
      <c r="DS119" s="847"/>
      <c r="DT119" s="847"/>
      <c r="DU119" s="848"/>
      <c r="DV119" s="935">
        <v>1.4</v>
      </c>
      <c r="DW119" s="936"/>
      <c r="DX119" s="936"/>
      <c r="DY119" s="936"/>
      <c r="DZ119" s="937"/>
    </row>
    <row r="120" spans="1:130" s="248" customFormat="1" ht="26.25" customHeight="1" x14ac:dyDescent="0.15">
      <c r="A120" s="904"/>
      <c r="B120" s="905"/>
      <c r="C120" s="908" t="s">
        <v>444</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465</v>
      </c>
      <c r="AB120" s="864"/>
      <c r="AC120" s="864"/>
      <c r="AD120" s="864"/>
      <c r="AE120" s="865"/>
      <c r="AF120" s="866" t="s">
        <v>465</v>
      </c>
      <c r="AG120" s="864"/>
      <c r="AH120" s="864"/>
      <c r="AI120" s="864"/>
      <c r="AJ120" s="865"/>
      <c r="AK120" s="866" t="s">
        <v>465</v>
      </c>
      <c r="AL120" s="864"/>
      <c r="AM120" s="864"/>
      <c r="AN120" s="864"/>
      <c r="AO120" s="865"/>
      <c r="AP120" s="911" t="s">
        <v>388</v>
      </c>
      <c r="AQ120" s="912"/>
      <c r="AR120" s="912"/>
      <c r="AS120" s="912"/>
      <c r="AT120" s="913"/>
      <c r="AU120" s="970" t="s">
        <v>473</v>
      </c>
      <c r="AV120" s="971"/>
      <c r="AW120" s="971"/>
      <c r="AX120" s="971"/>
      <c r="AY120" s="972"/>
      <c r="AZ120" s="947" t="s">
        <v>474</v>
      </c>
      <c r="BA120" s="892"/>
      <c r="BB120" s="892"/>
      <c r="BC120" s="892"/>
      <c r="BD120" s="892"/>
      <c r="BE120" s="892"/>
      <c r="BF120" s="892"/>
      <c r="BG120" s="892"/>
      <c r="BH120" s="892"/>
      <c r="BI120" s="892"/>
      <c r="BJ120" s="892"/>
      <c r="BK120" s="892"/>
      <c r="BL120" s="892"/>
      <c r="BM120" s="892"/>
      <c r="BN120" s="892"/>
      <c r="BO120" s="892"/>
      <c r="BP120" s="893"/>
      <c r="BQ120" s="948">
        <v>4035264</v>
      </c>
      <c r="BR120" s="929"/>
      <c r="BS120" s="929"/>
      <c r="BT120" s="929"/>
      <c r="BU120" s="929"/>
      <c r="BV120" s="929">
        <v>4863337</v>
      </c>
      <c r="BW120" s="929"/>
      <c r="BX120" s="929"/>
      <c r="BY120" s="929"/>
      <c r="BZ120" s="929"/>
      <c r="CA120" s="929">
        <v>5829565</v>
      </c>
      <c r="CB120" s="929"/>
      <c r="CC120" s="929"/>
      <c r="CD120" s="929"/>
      <c r="CE120" s="929"/>
      <c r="CF120" s="953">
        <v>43.3</v>
      </c>
      <c r="CG120" s="954"/>
      <c r="CH120" s="954"/>
      <c r="CI120" s="954"/>
      <c r="CJ120" s="954"/>
      <c r="CK120" s="955" t="s">
        <v>475</v>
      </c>
      <c r="CL120" s="939"/>
      <c r="CM120" s="939"/>
      <c r="CN120" s="939"/>
      <c r="CO120" s="940"/>
      <c r="CP120" s="959" t="s">
        <v>476</v>
      </c>
      <c r="CQ120" s="960"/>
      <c r="CR120" s="960"/>
      <c r="CS120" s="960"/>
      <c r="CT120" s="960"/>
      <c r="CU120" s="960"/>
      <c r="CV120" s="960"/>
      <c r="CW120" s="960"/>
      <c r="CX120" s="960"/>
      <c r="CY120" s="960"/>
      <c r="CZ120" s="960"/>
      <c r="DA120" s="960"/>
      <c r="DB120" s="960"/>
      <c r="DC120" s="960"/>
      <c r="DD120" s="960"/>
      <c r="DE120" s="960"/>
      <c r="DF120" s="961"/>
      <c r="DG120" s="948">
        <v>8314916</v>
      </c>
      <c r="DH120" s="929"/>
      <c r="DI120" s="929"/>
      <c r="DJ120" s="929"/>
      <c r="DK120" s="929"/>
      <c r="DL120" s="929">
        <v>8633767</v>
      </c>
      <c r="DM120" s="929"/>
      <c r="DN120" s="929"/>
      <c r="DO120" s="929"/>
      <c r="DP120" s="929"/>
      <c r="DQ120" s="929">
        <v>9079175</v>
      </c>
      <c r="DR120" s="929"/>
      <c r="DS120" s="929"/>
      <c r="DT120" s="929"/>
      <c r="DU120" s="929"/>
      <c r="DV120" s="930">
        <v>67.5</v>
      </c>
      <c r="DW120" s="930"/>
      <c r="DX120" s="930"/>
      <c r="DY120" s="930"/>
      <c r="DZ120" s="931"/>
    </row>
    <row r="121" spans="1:130" s="248" customFormat="1" ht="26.25" customHeight="1" x14ac:dyDescent="0.15">
      <c r="A121" s="904"/>
      <c r="B121" s="905"/>
      <c r="C121" s="950" t="s">
        <v>477</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v>7851</v>
      </c>
      <c r="AB121" s="864"/>
      <c r="AC121" s="864"/>
      <c r="AD121" s="864"/>
      <c r="AE121" s="865"/>
      <c r="AF121" s="866">
        <v>7851</v>
      </c>
      <c r="AG121" s="864"/>
      <c r="AH121" s="864"/>
      <c r="AI121" s="864"/>
      <c r="AJ121" s="865"/>
      <c r="AK121" s="866" t="s">
        <v>388</v>
      </c>
      <c r="AL121" s="864"/>
      <c r="AM121" s="864"/>
      <c r="AN121" s="864"/>
      <c r="AO121" s="865"/>
      <c r="AP121" s="911" t="s">
        <v>464</v>
      </c>
      <c r="AQ121" s="912"/>
      <c r="AR121" s="912"/>
      <c r="AS121" s="912"/>
      <c r="AT121" s="913"/>
      <c r="AU121" s="973"/>
      <c r="AV121" s="974"/>
      <c r="AW121" s="974"/>
      <c r="AX121" s="974"/>
      <c r="AY121" s="975"/>
      <c r="AZ121" s="899" t="s">
        <v>478</v>
      </c>
      <c r="BA121" s="834"/>
      <c r="BB121" s="834"/>
      <c r="BC121" s="834"/>
      <c r="BD121" s="834"/>
      <c r="BE121" s="834"/>
      <c r="BF121" s="834"/>
      <c r="BG121" s="834"/>
      <c r="BH121" s="834"/>
      <c r="BI121" s="834"/>
      <c r="BJ121" s="834"/>
      <c r="BK121" s="834"/>
      <c r="BL121" s="834"/>
      <c r="BM121" s="834"/>
      <c r="BN121" s="834"/>
      <c r="BO121" s="834"/>
      <c r="BP121" s="835"/>
      <c r="BQ121" s="900">
        <v>4126593</v>
      </c>
      <c r="BR121" s="901"/>
      <c r="BS121" s="901"/>
      <c r="BT121" s="901"/>
      <c r="BU121" s="901"/>
      <c r="BV121" s="901">
        <v>4312513</v>
      </c>
      <c r="BW121" s="901"/>
      <c r="BX121" s="901"/>
      <c r="BY121" s="901"/>
      <c r="BZ121" s="901"/>
      <c r="CA121" s="901">
        <v>4316046</v>
      </c>
      <c r="CB121" s="901"/>
      <c r="CC121" s="901"/>
      <c r="CD121" s="901"/>
      <c r="CE121" s="901"/>
      <c r="CF121" s="962">
        <v>32.1</v>
      </c>
      <c r="CG121" s="963"/>
      <c r="CH121" s="963"/>
      <c r="CI121" s="963"/>
      <c r="CJ121" s="963"/>
      <c r="CK121" s="956"/>
      <c r="CL121" s="942"/>
      <c r="CM121" s="942"/>
      <c r="CN121" s="942"/>
      <c r="CO121" s="943"/>
      <c r="CP121" s="922" t="s">
        <v>479</v>
      </c>
      <c r="CQ121" s="923"/>
      <c r="CR121" s="923"/>
      <c r="CS121" s="923"/>
      <c r="CT121" s="923"/>
      <c r="CU121" s="923"/>
      <c r="CV121" s="923"/>
      <c r="CW121" s="923"/>
      <c r="CX121" s="923"/>
      <c r="CY121" s="923"/>
      <c r="CZ121" s="923"/>
      <c r="DA121" s="923"/>
      <c r="DB121" s="923"/>
      <c r="DC121" s="923"/>
      <c r="DD121" s="923"/>
      <c r="DE121" s="923"/>
      <c r="DF121" s="924"/>
      <c r="DG121" s="900">
        <v>92116</v>
      </c>
      <c r="DH121" s="901"/>
      <c r="DI121" s="901"/>
      <c r="DJ121" s="901"/>
      <c r="DK121" s="901"/>
      <c r="DL121" s="901">
        <v>87637</v>
      </c>
      <c r="DM121" s="901"/>
      <c r="DN121" s="901"/>
      <c r="DO121" s="901"/>
      <c r="DP121" s="901"/>
      <c r="DQ121" s="901">
        <v>86150</v>
      </c>
      <c r="DR121" s="901"/>
      <c r="DS121" s="901"/>
      <c r="DT121" s="901"/>
      <c r="DU121" s="901"/>
      <c r="DV121" s="878">
        <v>0.6</v>
      </c>
      <c r="DW121" s="878"/>
      <c r="DX121" s="878"/>
      <c r="DY121" s="878"/>
      <c r="DZ121" s="879"/>
    </row>
    <row r="122" spans="1:130" s="248" customFormat="1" ht="26.25" customHeight="1" x14ac:dyDescent="0.15">
      <c r="A122" s="904"/>
      <c r="B122" s="905"/>
      <c r="C122" s="908" t="s">
        <v>455</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464</v>
      </c>
      <c r="AB122" s="864"/>
      <c r="AC122" s="864"/>
      <c r="AD122" s="864"/>
      <c r="AE122" s="865"/>
      <c r="AF122" s="866" t="s">
        <v>464</v>
      </c>
      <c r="AG122" s="864"/>
      <c r="AH122" s="864"/>
      <c r="AI122" s="864"/>
      <c r="AJ122" s="865"/>
      <c r="AK122" s="866" t="s">
        <v>388</v>
      </c>
      <c r="AL122" s="864"/>
      <c r="AM122" s="864"/>
      <c r="AN122" s="864"/>
      <c r="AO122" s="865"/>
      <c r="AP122" s="911" t="s">
        <v>464</v>
      </c>
      <c r="AQ122" s="912"/>
      <c r="AR122" s="912"/>
      <c r="AS122" s="912"/>
      <c r="AT122" s="913"/>
      <c r="AU122" s="973"/>
      <c r="AV122" s="974"/>
      <c r="AW122" s="974"/>
      <c r="AX122" s="974"/>
      <c r="AY122" s="975"/>
      <c r="AZ122" s="966" t="s">
        <v>480</v>
      </c>
      <c r="BA122" s="967"/>
      <c r="BB122" s="967"/>
      <c r="BC122" s="967"/>
      <c r="BD122" s="967"/>
      <c r="BE122" s="967"/>
      <c r="BF122" s="967"/>
      <c r="BG122" s="967"/>
      <c r="BH122" s="967"/>
      <c r="BI122" s="967"/>
      <c r="BJ122" s="967"/>
      <c r="BK122" s="967"/>
      <c r="BL122" s="967"/>
      <c r="BM122" s="967"/>
      <c r="BN122" s="967"/>
      <c r="BO122" s="967"/>
      <c r="BP122" s="968"/>
      <c r="BQ122" s="969">
        <v>25301551</v>
      </c>
      <c r="BR122" s="932"/>
      <c r="BS122" s="932"/>
      <c r="BT122" s="932"/>
      <c r="BU122" s="932"/>
      <c r="BV122" s="932">
        <v>25457635</v>
      </c>
      <c r="BW122" s="932"/>
      <c r="BX122" s="932"/>
      <c r="BY122" s="932"/>
      <c r="BZ122" s="932"/>
      <c r="CA122" s="932">
        <v>25870358</v>
      </c>
      <c r="CB122" s="932"/>
      <c r="CC122" s="932"/>
      <c r="CD122" s="932"/>
      <c r="CE122" s="932"/>
      <c r="CF122" s="933">
        <v>192.4</v>
      </c>
      <c r="CG122" s="934"/>
      <c r="CH122" s="934"/>
      <c r="CI122" s="934"/>
      <c r="CJ122" s="934"/>
      <c r="CK122" s="956"/>
      <c r="CL122" s="942"/>
      <c r="CM122" s="942"/>
      <c r="CN122" s="942"/>
      <c r="CO122" s="943"/>
      <c r="CP122" s="922" t="s">
        <v>406</v>
      </c>
      <c r="CQ122" s="923"/>
      <c r="CR122" s="923"/>
      <c r="CS122" s="923"/>
      <c r="CT122" s="923"/>
      <c r="CU122" s="923"/>
      <c r="CV122" s="923"/>
      <c r="CW122" s="923"/>
      <c r="CX122" s="923"/>
      <c r="CY122" s="923"/>
      <c r="CZ122" s="923"/>
      <c r="DA122" s="923"/>
      <c r="DB122" s="923"/>
      <c r="DC122" s="923"/>
      <c r="DD122" s="923"/>
      <c r="DE122" s="923"/>
      <c r="DF122" s="924"/>
      <c r="DG122" s="900">
        <v>14042</v>
      </c>
      <c r="DH122" s="901"/>
      <c r="DI122" s="901"/>
      <c r="DJ122" s="901"/>
      <c r="DK122" s="901"/>
      <c r="DL122" s="901">
        <v>12940</v>
      </c>
      <c r="DM122" s="901"/>
      <c r="DN122" s="901"/>
      <c r="DO122" s="901"/>
      <c r="DP122" s="901"/>
      <c r="DQ122" s="901">
        <v>49400</v>
      </c>
      <c r="DR122" s="901"/>
      <c r="DS122" s="901"/>
      <c r="DT122" s="901"/>
      <c r="DU122" s="901"/>
      <c r="DV122" s="878">
        <v>0.4</v>
      </c>
      <c r="DW122" s="878"/>
      <c r="DX122" s="878"/>
      <c r="DY122" s="878"/>
      <c r="DZ122" s="879"/>
    </row>
    <row r="123" spans="1:130" s="248" customFormat="1" ht="26.25" customHeight="1" x14ac:dyDescent="0.15">
      <c r="A123" s="904"/>
      <c r="B123" s="905"/>
      <c r="C123" s="908" t="s">
        <v>461</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t="s">
        <v>464</v>
      </c>
      <c r="AB123" s="864"/>
      <c r="AC123" s="864"/>
      <c r="AD123" s="864"/>
      <c r="AE123" s="865"/>
      <c r="AF123" s="866" t="s">
        <v>388</v>
      </c>
      <c r="AG123" s="864"/>
      <c r="AH123" s="864"/>
      <c r="AI123" s="864"/>
      <c r="AJ123" s="865"/>
      <c r="AK123" s="866" t="s">
        <v>464</v>
      </c>
      <c r="AL123" s="864"/>
      <c r="AM123" s="864"/>
      <c r="AN123" s="864"/>
      <c r="AO123" s="865"/>
      <c r="AP123" s="911" t="s">
        <v>388</v>
      </c>
      <c r="AQ123" s="912"/>
      <c r="AR123" s="912"/>
      <c r="AS123" s="912"/>
      <c r="AT123" s="913"/>
      <c r="AU123" s="976"/>
      <c r="AV123" s="977"/>
      <c r="AW123" s="977"/>
      <c r="AX123" s="977"/>
      <c r="AY123" s="977"/>
      <c r="AZ123" s="279" t="s">
        <v>185</v>
      </c>
      <c r="BA123" s="279"/>
      <c r="BB123" s="279"/>
      <c r="BC123" s="279"/>
      <c r="BD123" s="279"/>
      <c r="BE123" s="279"/>
      <c r="BF123" s="279"/>
      <c r="BG123" s="279"/>
      <c r="BH123" s="279"/>
      <c r="BI123" s="279"/>
      <c r="BJ123" s="279"/>
      <c r="BK123" s="279"/>
      <c r="BL123" s="279"/>
      <c r="BM123" s="279"/>
      <c r="BN123" s="279"/>
      <c r="BO123" s="964" t="s">
        <v>481</v>
      </c>
      <c r="BP123" s="965"/>
      <c r="BQ123" s="919">
        <v>33463408</v>
      </c>
      <c r="BR123" s="920"/>
      <c r="BS123" s="920"/>
      <c r="BT123" s="920"/>
      <c r="BU123" s="920"/>
      <c r="BV123" s="920">
        <v>34633485</v>
      </c>
      <c r="BW123" s="920"/>
      <c r="BX123" s="920"/>
      <c r="BY123" s="920"/>
      <c r="BZ123" s="920"/>
      <c r="CA123" s="920">
        <v>36015969</v>
      </c>
      <c r="CB123" s="920"/>
      <c r="CC123" s="920"/>
      <c r="CD123" s="920"/>
      <c r="CE123" s="920"/>
      <c r="CF123" s="830"/>
      <c r="CG123" s="831"/>
      <c r="CH123" s="831"/>
      <c r="CI123" s="831"/>
      <c r="CJ123" s="921"/>
      <c r="CK123" s="956"/>
      <c r="CL123" s="942"/>
      <c r="CM123" s="942"/>
      <c r="CN123" s="942"/>
      <c r="CO123" s="943"/>
      <c r="CP123" s="922" t="s">
        <v>482</v>
      </c>
      <c r="CQ123" s="923"/>
      <c r="CR123" s="923"/>
      <c r="CS123" s="923"/>
      <c r="CT123" s="923"/>
      <c r="CU123" s="923"/>
      <c r="CV123" s="923"/>
      <c r="CW123" s="923"/>
      <c r="CX123" s="923"/>
      <c r="CY123" s="923"/>
      <c r="CZ123" s="923"/>
      <c r="DA123" s="923"/>
      <c r="DB123" s="923"/>
      <c r="DC123" s="923"/>
      <c r="DD123" s="923"/>
      <c r="DE123" s="923"/>
      <c r="DF123" s="924"/>
      <c r="DG123" s="863" t="s">
        <v>465</v>
      </c>
      <c r="DH123" s="864"/>
      <c r="DI123" s="864"/>
      <c r="DJ123" s="864"/>
      <c r="DK123" s="865"/>
      <c r="DL123" s="866" t="s">
        <v>465</v>
      </c>
      <c r="DM123" s="864"/>
      <c r="DN123" s="864"/>
      <c r="DO123" s="864"/>
      <c r="DP123" s="865"/>
      <c r="DQ123" s="866" t="s">
        <v>388</v>
      </c>
      <c r="DR123" s="864"/>
      <c r="DS123" s="864"/>
      <c r="DT123" s="864"/>
      <c r="DU123" s="865"/>
      <c r="DV123" s="911" t="s">
        <v>465</v>
      </c>
      <c r="DW123" s="912"/>
      <c r="DX123" s="912"/>
      <c r="DY123" s="912"/>
      <c r="DZ123" s="913"/>
    </row>
    <row r="124" spans="1:130" s="248" customFormat="1" ht="26.25" customHeight="1" thickBot="1" x14ac:dyDescent="0.2">
      <c r="A124" s="904"/>
      <c r="B124" s="905"/>
      <c r="C124" s="908" t="s">
        <v>466</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465</v>
      </c>
      <c r="AB124" s="864"/>
      <c r="AC124" s="864"/>
      <c r="AD124" s="864"/>
      <c r="AE124" s="865"/>
      <c r="AF124" s="866" t="s">
        <v>465</v>
      </c>
      <c r="AG124" s="864"/>
      <c r="AH124" s="864"/>
      <c r="AI124" s="864"/>
      <c r="AJ124" s="865"/>
      <c r="AK124" s="866" t="s">
        <v>388</v>
      </c>
      <c r="AL124" s="864"/>
      <c r="AM124" s="864"/>
      <c r="AN124" s="864"/>
      <c r="AO124" s="865"/>
      <c r="AP124" s="911" t="s">
        <v>465</v>
      </c>
      <c r="AQ124" s="912"/>
      <c r="AR124" s="912"/>
      <c r="AS124" s="912"/>
      <c r="AT124" s="913"/>
      <c r="AU124" s="914" t="s">
        <v>483</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t="s">
        <v>465</v>
      </c>
      <c r="BR124" s="918"/>
      <c r="BS124" s="918"/>
      <c r="BT124" s="918"/>
      <c r="BU124" s="918"/>
      <c r="BV124" s="918">
        <v>1.9</v>
      </c>
      <c r="BW124" s="918"/>
      <c r="BX124" s="918"/>
      <c r="BY124" s="918"/>
      <c r="BZ124" s="918"/>
      <c r="CA124" s="918" t="s">
        <v>464</v>
      </c>
      <c r="CB124" s="918"/>
      <c r="CC124" s="918"/>
      <c r="CD124" s="918"/>
      <c r="CE124" s="918"/>
      <c r="CF124" s="808"/>
      <c r="CG124" s="809"/>
      <c r="CH124" s="809"/>
      <c r="CI124" s="809"/>
      <c r="CJ124" s="949"/>
      <c r="CK124" s="957"/>
      <c r="CL124" s="957"/>
      <c r="CM124" s="957"/>
      <c r="CN124" s="957"/>
      <c r="CO124" s="958"/>
      <c r="CP124" s="922" t="s">
        <v>484</v>
      </c>
      <c r="CQ124" s="923"/>
      <c r="CR124" s="923"/>
      <c r="CS124" s="923"/>
      <c r="CT124" s="923"/>
      <c r="CU124" s="923"/>
      <c r="CV124" s="923"/>
      <c r="CW124" s="923"/>
      <c r="CX124" s="923"/>
      <c r="CY124" s="923"/>
      <c r="CZ124" s="923"/>
      <c r="DA124" s="923"/>
      <c r="DB124" s="923"/>
      <c r="DC124" s="923"/>
      <c r="DD124" s="923"/>
      <c r="DE124" s="923"/>
      <c r="DF124" s="924"/>
      <c r="DG124" s="846" t="s">
        <v>465</v>
      </c>
      <c r="DH124" s="847"/>
      <c r="DI124" s="847"/>
      <c r="DJ124" s="847"/>
      <c r="DK124" s="848"/>
      <c r="DL124" s="849" t="s">
        <v>465</v>
      </c>
      <c r="DM124" s="847"/>
      <c r="DN124" s="847"/>
      <c r="DO124" s="847"/>
      <c r="DP124" s="848"/>
      <c r="DQ124" s="849" t="s">
        <v>467</v>
      </c>
      <c r="DR124" s="847"/>
      <c r="DS124" s="847"/>
      <c r="DT124" s="847"/>
      <c r="DU124" s="848"/>
      <c r="DV124" s="935" t="s">
        <v>388</v>
      </c>
      <c r="DW124" s="936"/>
      <c r="DX124" s="936"/>
      <c r="DY124" s="936"/>
      <c r="DZ124" s="937"/>
    </row>
    <row r="125" spans="1:130" s="248" customFormat="1" ht="26.25" customHeight="1" x14ac:dyDescent="0.15">
      <c r="A125" s="904"/>
      <c r="B125" s="905"/>
      <c r="C125" s="908" t="s">
        <v>469</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465</v>
      </c>
      <c r="AB125" s="864"/>
      <c r="AC125" s="864"/>
      <c r="AD125" s="864"/>
      <c r="AE125" s="865"/>
      <c r="AF125" s="866" t="s">
        <v>388</v>
      </c>
      <c r="AG125" s="864"/>
      <c r="AH125" s="864"/>
      <c r="AI125" s="864"/>
      <c r="AJ125" s="865"/>
      <c r="AK125" s="866" t="s">
        <v>467</v>
      </c>
      <c r="AL125" s="864"/>
      <c r="AM125" s="864"/>
      <c r="AN125" s="864"/>
      <c r="AO125" s="865"/>
      <c r="AP125" s="911" t="s">
        <v>465</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485</v>
      </c>
      <c r="CL125" s="939"/>
      <c r="CM125" s="939"/>
      <c r="CN125" s="939"/>
      <c r="CO125" s="940"/>
      <c r="CP125" s="947" t="s">
        <v>486</v>
      </c>
      <c r="CQ125" s="892"/>
      <c r="CR125" s="892"/>
      <c r="CS125" s="892"/>
      <c r="CT125" s="892"/>
      <c r="CU125" s="892"/>
      <c r="CV125" s="892"/>
      <c r="CW125" s="892"/>
      <c r="CX125" s="892"/>
      <c r="CY125" s="892"/>
      <c r="CZ125" s="892"/>
      <c r="DA125" s="892"/>
      <c r="DB125" s="892"/>
      <c r="DC125" s="892"/>
      <c r="DD125" s="892"/>
      <c r="DE125" s="892"/>
      <c r="DF125" s="893"/>
      <c r="DG125" s="948" t="s">
        <v>388</v>
      </c>
      <c r="DH125" s="929"/>
      <c r="DI125" s="929"/>
      <c r="DJ125" s="929"/>
      <c r="DK125" s="929"/>
      <c r="DL125" s="929" t="s">
        <v>465</v>
      </c>
      <c r="DM125" s="929"/>
      <c r="DN125" s="929"/>
      <c r="DO125" s="929"/>
      <c r="DP125" s="929"/>
      <c r="DQ125" s="929" t="s">
        <v>388</v>
      </c>
      <c r="DR125" s="929"/>
      <c r="DS125" s="929"/>
      <c r="DT125" s="929"/>
      <c r="DU125" s="929"/>
      <c r="DV125" s="930" t="s">
        <v>465</v>
      </c>
      <c r="DW125" s="930"/>
      <c r="DX125" s="930"/>
      <c r="DY125" s="930"/>
      <c r="DZ125" s="931"/>
    </row>
    <row r="126" spans="1:130" s="248" customFormat="1" ht="26.25" customHeight="1" thickBot="1" x14ac:dyDescent="0.2">
      <c r="A126" s="904"/>
      <c r="B126" s="905"/>
      <c r="C126" s="908" t="s">
        <v>472</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t="s">
        <v>388</v>
      </c>
      <c r="AB126" s="864"/>
      <c r="AC126" s="864"/>
      <c r="AD126" s="864"/>
      <c r="AE126" s="865"/>
      <c r="AF126" s="866" t="s">
        <v>388</v>
      </c>
      <c r="AG126" s="864"/>
      <c r="AH126" s="864"/>
      <c r="AI126" s="864"/>
      <c r="AJ126" s="865"/>
      <c r="AK126" s="866" t="s">
        <v>127</v>
      </c>
      <c r="AL126" s="864"/>
      <c r="AM126" s="864"/>
      <c r="AN126" s="864"/>
      <c r="AO126" s="865"/>
      <c r="AP126" s="911" t="s">
        <v>464</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487</v>
      </c>
      <c r="CQ126" s="834"/>
      <c r="CR126" s="834"/>
      <c r="CS126" s="834"/>
      <c r="CT126" s="834"/>
      <c r="CU126" s="834"/>
      <c r="CV126" s="834"/>
      <c r="CW126" s="834"/>
      <c r="CX126" s="834"/>
      <c r="CY126" s="834"/>
      <c r="CZ126" s="834"/>
      <c r="DA126" s="834"/>
      <c r="DB126" s="834"/>
      <c r="DC126" s="834"/>
      <c r="DD126" s="834"/>
      <c r="DE126" s="834"/>
      <c r="DF126" s="835"/>
      <c r="DG126" s="900" t="s">
        <v>388</v>
      </c>
      <c r="DH126" s="901"/>
      <c r="DI126" s="901"/>
      <c r="DJ126" s="901"/>
      <c r="DK126" s="901"/>
      <c r="DL126" s="901" t="s">
        <v>388</v>
      </c>
      <c r="DM126" s="901"/>
      <c r="DN126" s="901"/>
      <c r="DO126" s="901"/>
      <c r="DP126" s="901"/>
      <c r="DQ126" s="901" t="s">
        <v>388</v>
      </c>
      <c r="DR126" s="901"/>
      <c r="DS126" s="901"/>
      <c r="DT126" s="901"/>
      <c r="DU126" s="901"/>
      <c r="DV126" s="878" t="s">
        <v>465</v>
      </c>
      <c r="DW126" s="878"/>
      <c r="DX126" s="878"/>
      <c r="DY126" s="878"/>
      <c r="DZ126" s="879"/>
    </row>
    <row r="127" spans="1:130" s="248" customFormat="1" ht="26.25" customHeight="1" x14ac:dyDescent="0.15">
      <c r="A127" s="906"/>
      <c r="B127" s="907"/>
      <c r="C127" s="925" t="s">
        <v>488</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v>45251</v>
      </c>
      <c r="AB127" s="864"/>
      <c r="AC127" s="864"/>
      <c r="AD127" s="864"/>
      <c r="AE127" s="865"/>
      <c r="AF127" s="866">
        <v>39191</v>
      </c>
      <c r="AG127" s="864"/>
      <c r="AH127" s="864"/>
      <c r="AI127" s="864"/>
      <c r="AJ127" s="865"/>
      <c r="AK127" s="866">
        <v>36464</v>
      </c>
      <c r="AL127" s="864"/>
      <c r="AM127" s="864"/>
      <c r="AN127" s="864"/>
      <c r="AO127" s="865"/>
      <c r="AP127" s="911">
        <v>0.3</v>
      </c>
      <c r="AQ127" s="912"/>
      <c r="AR127" s="912"/>
      <c r="AS127" s="912"/>
      <c r="AT127" s="913"/>
      <c r="AU127" s="284"/>
      <c r="AV127" s="284"/>
      <c r="AW127" s="284"/>
      <c r="AX127" s="928" t="s">
        <v>489</v>
      </c>
      <c r="AY127" s="896"/>
      <c r="AZ127" s="896"/>
      <c r="BA127" s="896"/>
      <c r="BB127" s="896"/>
      <c r="BC127" s="896"/>
      <c r="BD127" s="896"/>
      <c r="BE127" s="897"/>
      <c r="BF127" s="895" t="s">
        <v>490</v>
      </c>
      <c r="BG127" s="896"/>
      <c r="BH127" s="896"/>
      <c r="BI127" s="896"/>
      <c r="BJ127" s="896"/>
      <c r="BK127" s="896"/>
      <c r="BL127" s="897"/>
      <c r="BM127" s="895" t="s">
        <v>491</v>
      </c>
      <c r="BN127" s="896"/>
      <c r="BO127" s="896"/>
      <c r="BP127" s="896"/>
      <c r="BQ127" s="896"/>
      <c r="BR127" s="896"/>
      <c r="BS127" s="897"/>
      <c r="BT127" s="895" t="s">
        <v>492</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493</v>
      </c>
      <c r="CQ127" s="834"/>
      <c r="CR127" s="834"/>
      <c r="CS127" s="834"/>
      <c r="CT127" s="834"/>
      <c r="CU127" s="834"/>
      <c r="CV127" s="834"/>
      <c r="CW127" s="834"/>
      <c r="CX127" s="834"/>
      <c r="CY127" s="834"/>
      <c r="CZ127" s="834"/>
      <c r="DA127" s="834"/>
      <c r="DB127" s="834"/>
      <c r="DC127" s="834"/>
      <c r="DD127" s="834"/>
      <c r="DE127" s="834"/>
      <c r="DF127" s="835"/>
      <c r="DG127" s="900" t="s">
        <v>464</v>
      </c>
      <c r="DH127" s="901"/>
      <c r="DI127" s="901"/>
      <c r="DJ127" s="901"/>
      <c r="DK127" s="901"/>
      <c r="DL127" s="901" t="s">
        <v>465</v>
      </c>
      <c r="DM127" s="901"/>
      <c r="DN127" s="901"/>
      <c r="DO127" s="901"/>
      <c r="DP127" s="901"/>
      <c r="DQ127" s="901" t="s">
        <v>465</v>
      </c>
      <c r="DR127" s="901"/>
      <c r="DS127" s="901"/>
      <c r="DT127" s="901"/>
      <c r="DU127" s="901"/>
      <c r="DV127" s="878" t="s">
        <v>388</v>
      </c>
      <c r="DW127" s="878"/>
      <c r="DX127" s="878"/>
      <c r="DY127" s="878"/>
      <c r="DZ127" s="879"/>
    </row>
    <row r="128" spans="1:130" s="248" customFormat="1" ht="26.25" customHeight="1" thickBot="1" x14ac:dyDescent="0.2">
      <c r="A128" s="880" t="s">
        <v>494</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495</v>
      </c>
      <c r="X128" s="882"/>
      <c r="Y128" s="882"/>
      <c r="Z128" s="883"/>
      <c r="AA128" s="884">
        <v>358620</v>
      </c>
      <c r="AB128" s="885"/>
      <c r="AC128" s="885"/>
      <c r="AD128" s="885"/>
      <c r="AE128" s="886"/>
      <c r="AF128" s="887">
        <v>343607</v>
      </c>
      <c r="AG128" s="885"/>
      <c r="AH128" s="885"/>
      <c r="AI128" s="885"/>
      <c r="AJ128" s="886"/>
      <c r="AK128" s="887">
        <v>350251</v>
      </c>
      <c r="AL128" s="885"/>
      <c r="AM128" s="885"/>
      <c r="AN128" s="885"/>
      <c r="AO128" s="886"/>
      <c r="AP128" s="888"/>
      <c r="AQ128" s="889"/>
      <c r="AR128" s="889"/>
      <c r="AS128" s="889"/>
      <c r="AT128" s="890"/>
      <c r="AU128" s="284"/>
      <c r="AV128" s="284"/>
      <c r="AW128" s="284"/>
      <c r="AX128" s="891" t="s">
        <v>496</v>
      </c>
      <c r="AY128" s="892"/>
      <c r="AZ128" s="892"/>
      <c r="BA128" s="892"/>
      <c r="BB128" s="892"/>
      <c r="BC128" s="892"/>
      <c r="BD128" s="892"/>
      <c r="BE128" s="893"/>
      <c r="BF128" s="870" t="s">
        <v>464</v>
      </c>
      <c r="BG128" s="871"/>
      <c r="BH128" s="871"/>
      <c r="BI128" s="871"/>
      <c r="BJ128" s="871"/>
      <c r="BK128" s="871"/>
      <c r="BL128" s="894"/>
      <c r="BM128" s="870">
        <v>12.75</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497</v>
      </c>
      <c r="CQ128" s="812"/>
      <c r="CR128" s="812"/>
      <c r="CS128" s="812"/>
      <c r="CT128" s="812"/>
      <c r="CU128" s="812"/>
      <c r="CV128" s="812"/>
      <c r="CW128" s="812"/>
      <c r="CX128" s="812"/>
      <c r="CY128" s="812"/>
      <c r="CZ128" s="812"/>
      <c r="DA128" s="812"/>
      <c r="DB128" s="812"/>
      <c r="DC128" s="812"/>
      <c r="DD128" s="812"/>
      <c r="DE128" s="812"/>
      <c r="DF128" s="813"/>
      <c r="DG128" s="874" t="s">
        <v>465</v>
      </c>
      <c r="DH128" s="875"/>
      <c r="DI128" s="875"/>
      <c r="DJ128" s="875"/>
      <c r="DK128" s="875"/>
      <c r="DL128" s="875">
        <v>1421</v>
      </c>
      <c r="DM128" s="875"/>
      <c r="DN128" s="875"/>
      <c r="DO128" s="875"/>
      <c r="DP128" s="875"/>
      <c r="DQ128" s="875">
        <v>6440</v>
      </c>
      <c r="DR128" s="875"/>
      <c r="DS128" s="875"/>
      <c r="DT128" s="875"/>
      <c r="DU128" s="875"/>
      <c r="DV128" s="876">
        <v>0</v>
      </c>
      <c r="DW128" s="876"/>
      <c r="DX128" s="876"/>
      <c r="DY128" s="876"/>
      <c r="DZ128" s="877"/>
    </row>
    <row r="129" spans="1:131" s="248" customFormat="1" ht="26.25" customHeight="1" x14ac:dyDescent="0.15">
      <c r="A129" s="858" t="s">
        <v>107</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498</v>
      </c>
      <c r="X129" s="861"/>
      <c r="Y129" s="861"/>
      <c r="Z129" s="862"/>
      <c r="AA129" s="863">
        <v>14797419</v>
      </c>
      <c r="AB129" s="864"/>
      <c r="AC129" s="864"/>
      <c r="AD129" s="864"/>
      <c r="AE129" s="865"/>
      <c r="AF129" s="866">
        <v>14805538</v>
      </c>
      <c r="AG129" s="864"/>
      <c r="AH129" s="864"/>
      <c r="AI129" s="864"/>
      <c r="AJ129" s="865"/>
      <c r="AK129" s="866">
        <v>15376760</v>
      </c>
      <c r="AL129" s="864"/>
      <c r="AM129" s="864"/>
      <c r="AN129" s="864"/>
      <c r="AO129" s="865"/>
      <c r="AP129" s="867"/>
      <c r="AQ129" s="868"/>
      <c r="AR129" s="868"/>
      <c r="AS129" s="868"/>
      <c r="AT129" s="869"/>
      <c r="AU129" s="286"/>
      <c r="AV129" s="286"/>
      <c r="AW129" s="286"/>
      <c r="AX129" s="833" t="s">
        <v>499</v>
      </c>
      <c r="AY129" s="834"/>
      <c r="AZ129" s="834"/>
      <c r="BA129" s="834"/>
      <c r="BB129" s="834"/>
      <c r="BC129" s="834"/>
      <c r="BD129" s="834"/>
      <c r="BE129" s="835"/>
      <c r="BF129" s="853" t="s">
        <v>388</v>
      </c>
      <c r="BG129" s="854"/>
      <c r="BH129" s="854"/>
      <c r="BI129" s="854"/>
      <c r="BJ129" s="854"/>
      <c r="BK129" s="854"/>
      <c r="BL129" s="855"/>
      <c r="BM129" s="853">
        <v>17.75</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58" t="s">
        <v>500</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501</v>
      </c>
      <c r="X130" s="861"/>
      <c r="Y130" s="861"/>
      <c r="Z130" s="862"/>
      <c r="AA130" s="863">
        <v>1920081</v>
      </c>
      <c r="AB130" s="864"/>
      <c r="AC130" s="864"/>
      <c r="AD130" s="864"/>
      <c r="AE130" s="865"/>
      <c r="AF130" s="866">
        <v>1937274</v>
      </c>
      <c r="AG130" s="864"/>
      <c r="AH130" s="864"/>
      <c r="AI130" s="864"/>
      <c r="AJ130" s="865"/>
      <c r="AK130" s="866">
        <v>1928842</v>
      </c>
      <c r="AL130" s="864"/>
      <c r="AM130" s="864"/>
      <c r="AN130" s="864"/>
      <c r="AO130" s="865"/>
      <c r="AP130" s="867"/>
      <c r="AQ130" s="868"/>
      <c r="AR130" s="868"/>
      <c r="AS130" s="868"/>
      <c r="AT130" s="869"/>
      <c r="AU130" s="286"/>
      <c r="AV130" s="286"/>
      <c r="AW130" s="286"/>
      <c r="AX130" s="833" t="s">
        <v>502</v>
      </c>
      <c r="AY130" s="834"/>
      <c r="AZ130" s="834"/>
      <c r="BA130" s="834"/>
      <c r="BB130" s="834"/>
      <c r="BC130" s="834"/>
      <c r="BD130" s="834"/>
      <c r="BE130" s="835"/>
      <c r="BF130" s="836">
        <v>4.7</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503</v>
      </c>
      <c r="X131" s="844"/>
      <c r="Y131" s="844"/>
      <c r="Z131" s="845"/>
      <c r="AA131" s="846">
        <v>12877338</v>
      </c>
      <c r="AB131" s="847"/>
      <c r="AC131" s="847"/>
      <c r="AD131" s="847"/>
      <c r="AE131" s="848"/>
      <c r="AF131" s="849">
        <v>12868264</v>
      </c>
      <c r="AG131" s="847"/>
      <c r="AH131" s="847"/>
      <c r="AI131" s="847"/>
      <c r="AJ131" s="848"/>
      <c r="AK131" s="849">
        <v>13447918</v>
      </c>
      <c r="AL131" s="847"/>
      <c r="AM131" s="847"/>
      <c r="AN131" s="847"/>
      <c r="AO131" s="848"/>
      <c r="AP131" s="850"/>
      <c r="AQ131" s="851"/>
      <c r="AR131" s="851"/>
      <c r="AS131" s="851"/>
      <c r="AT131" s="852"/>
      <c r="AU131" s="286"/>
      <c r="AV131" s="286"/>
      <c r="AW131" s="286"/>
      <c r="AX131" s="811" t="s">
        <v>504</v>
      </c>
      <c r="AY131" s="812"/>
      <c r="AZ131" s="812"/>
      <c r="BA131" s="812"/>
      <c r="BB131" s="812"/>
      <c r="BC131" s="812"/>
      <c r="BD131" s="812"/>
      <c r="BE131" s="813"/>
      <c r="BF131" s="814" t="s">
        <v>388</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0" t="s">
        <v>505</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506</v>
      </c>
      <c r="W132" s="824"/>
      <c r="X132" s="824"/>
      <c r="Y132" s="824"/>
      <c r="Z132" s="825"/>
      <c r="AA132" s="826">
        <v>5.6017866429999996</v>
      </c>
      <c r="AB132" s="827"/>
      <c r="AC132" s="827"/>
      <c r="AD132" s="827"/>
      <c r="AE132" s="828"/>
      <c r="AF132" s="829">
        <v>4.7127491319999999</v>
      </c>
      <c r="AG132" s="827"/>
      <c r="AH132" s="827"/>
      <c r="AI132" s="827"/>
      <c r="AJ132" s="828"/>
      <c r="AK132" s="829">
        <v>3.9051769950000002</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507</v>
      </c>
      <c r="W133" s="803"/>
      <c r="X133" s="803"/>
      <c r="Y133" s="803"/>
      <c r="Z133" s="804"/>
      <c r="AA133" s="805">
        <v>5.2</v>
      </c>
      <c r="AB133" s="806"/>
      <c r="AC133" s="806"/>
      <c r="AD133" s="806"/>
      <c r="AE133" s="807"/>
      <c r="AF133" s="805">
        <v>5.0999999999999996</v>
      </c>
      <c r="AG133" s="806"/>
      <c r="AH133" s="806"/>
      <c r="AI133" s="806"/>
      <c r="AJ133" s="807"/>
      <c r="AK133" s="805">
        <v>4.7</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Bha17E7RYbus0/u4hNl1T+L1qq7IRYC1eY9LjMtr8Hd2UnKbYKEf3W/6vUMguOh/oxxi02e54tR08e8RtVsswQ==" saltValue="fTulHceB6eyTrufJQH9/Q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40" zoomScaleNormal="85" zoomScaleSheetLayoutView="100" workbookViewId="0">
      <selection activeCell="S51" sqref="S51"/>
    </sheetView>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508</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hXjx9RisrqLmer5rDxFl/xIPinyIb6Zy7UunRuLQz/NOXTpUcYU8S/PaZTBqTacPdxM9Xb0VWZToNeFPqqxD6Q==" saltValue="t/yhnYliULWgHwRzW2MGe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I52" zoomScaleNormal="100"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Rmvsx+FrxCWpD8gjdwnyfy24PBH7ziu097IHfBZVQd+tnFEN8pp+lILiQlnsC6Ko1V0VY3x3uTPBHP80qn6Ng==" saltValue="mdLVOKEZn2dlmmtt6htnj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509</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510</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511</v>
      </c>
      <c r="AP7" s="305"/>
      <c r="AQ7" s="306" t="s">
        <v>512</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513</v>
      </c>
      <c r="AQ8" s="312" t="s">
        <v>514</v>
      </c>
      <c r="AR8" s="313" t="s">
        <v>515</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516</v>
      </c>
      <c r="AL9" s="1228"/>
      <c r="AM9" s="1228"/>
      <c r="AN9" s="1229"/>
      <c r="AO9" s="314">
        <v>5282864</v>
      </c>
      <c r="AP9" s="314">
        <v>91208</v>
      </c>
      <c r="AQ9" s="315">
        <v>70597</v>
      </c>
      <c r="AR9" s="316">
        <v>29.2</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517</v>
      </c>
      <c r="AL10" s="1228"/>
      <c r="AM10" s="1228"/>
      <c r="AN10" s="1229"/>
      <c r="AO10" s="317">
        <v>9831</v>
      </c>
      <c r="AP10" s="317">
        <v>170</v>
      </c>
      <c r="AQ10" s="318">
        <v>6273</v>
      </c>
      <c r="AR10" s="319">
        <v>-97.3</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518</v>
      </c>
      <c r="AL11" s="1228"/>
      <c r="AM11" s="1228"/>
      <c r="AN11" s="1229"/>
      <c r="AO11" s="317" t="s">
        <v>519</v>
      </c>
      <c r="AP11" s="317" t="s">
        <v>519</v>
      </c>
      <c r="AQ11" s="318">
        <v>1314</v>
      </c>
      <c r="AR11" s="319" t="s">
        <v>519</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520</v>
      </c>
      <c r="AL12" s="1228"/>
      <c r="AM12" s="1228"/>
      <c r="AN12" s="1229"/>
      <c r="AO12" s="317" t="s">
        <v>519</v>
      </c>
      <c r="AP12" s="317" t="s">
        <v>519</v>
      </c>
      <c r="AQ12" s="318">
        <v>3</v>
      </c>
      <c r="AR12" s="319" t="s">
        <v>519</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521</v>
      </c>
      <c r="AL13" s="1228"/>
      <c r="AM13" s="1228"/>
      <c r="AN13" s="1229"/>
      <c r="AO13" s="317">
        <v>193484</v>
      </c>
      <c r="AP13" s="317">
        <v>3340</v>
      </c>
      <c r="AQ13" s="318">
        <v>2424</v>
      </c>
      <c r="AR13" s="319">
        <v>37.799999999999997</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522</v>
      </c>
      <c r="AL14" s="1228"/>
      <c r="AM14" s="1228"/>
      <c r="AN14" s="1229"/>
      <c r="AO14" s="317">
        <v>73030</v>
      </c>
      <c r="AP14" s="317">
        <v>1261</v>
      </c>
      <c r="AQ14" s="318">
        <v>1774</v>
      </c>
      <c r="AR14" s="319">
        <v>-28.9</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523</v>
      </c>
      <c r="AL15" s="1231"/>
      <c r="AM15" s="1231"/>
      <c r="AN15" s="1232"/>
      <c r="AO15" s="317">
        <v>-186287</v>
      </c>
      <c r="AP15" s="317">
        <v>-3216</v>
      </c>
      <c r="AQ15" s="318">
        <v>-4858</v>
      </c>
      <c r="AR15" s="319">
        <v>-33.799999999999997</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185</v>
      </c>
      <c r="AL16" s="1231"/>
      <c r="AM16" s="1231"/>
      <c r="AN16" s="1232"/>
      <c r="AO16" s="317">
        <v>5372922</v>
      </c>
      <c r="AP16" s="317">
        <v>92763</v>
      </c>
      <c r="AQ16" s="318">
        <v>77526</v>
      </c>
      <c r="AR16" s="319">
        <v>19.7</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524</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525</v>
      </c>
      <c r="AP20" s="326" t="s">
        <v>526</v>
      </c>
      <c r="AQ20" s="327" t="s">
        <v>527</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528</v>
      </c>
      <c r="AL21" s="1234"/>
      <c r="AM21" s="1234"/>
      <c r="AN21" s="1235"/>
      <c r="AO21" s="330">
        <v>9.5500000000000007</v>
      </c>
      <c r="AP21" s="331">
        <v>7.31</v>
      </c>
      <c r="AQ21" s="332">
        <v>2.2400000000000002</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529</v>
      </c>
      <c r="AL22" s="1234"/>
      <c r="AM22" s="1234"/>
      <c r="AN22" s="1235"/>
      <c r="AO22" s="335">
        <v>99.8</v>
      </c>
      <c r="AP22" s="336">
        <v>98.5</v>
      </c>
      <c r="AQ22" s="337">
        <v>1.3</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530</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531</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532</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511</v>
      </c>
      <c r="AP30" s="305"/>
      <c r="AQ30" s="306" t="s">
        <v>512</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513</v>
      </c>
      <c r="AQ31" s="312" t="s">
        <v>514</v>
      </c>
      <c r="AR31" s="313" t="s">
        <v>515</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533</v>
      </c>
      <c r="AL32" s="1217"/>
      <c r="AM32" s="1217"/>
      <c r="AN32" s="1218"/>
      <c r="AO32" s="345">
        <v>2092552</v>
      </c>
      <c r="AP32" s="345">
        <v>36128</v>
      </c>
      <c r="AQ32" s="346">
        <v>38968</v>
      </c>
      <c r="AR32" s="347">
        <v>-7.3</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534</v>
      </c>
      <c r="AL33" s="1217"/>
      <c r="AM33" s="1217"/>
      <c r="AN33" s="1218"/>
      <c r="AO33" s="345" t="s">
        <v>519</v>
      </c>
      <c r="AP33" s="345" t="s">
        <v>519</v>
      </c>
      <c r="AQ33" s="346" t="s">
        <v>519</v>
      </c>
      <c r="AR33" s="347" t="s">
        <v>519</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535</v>
      </c>
      <c r="AL34" s="1217"/>
      <c r="AM34" s="1217"/>
      <c r="AN34" s="1218"/>
      <c r="AO34" s="345" t="s">
        <v>519</v>
      </c>
      <c r="AP34" s="345" t="s">
        <v>519</v>
      </c>
      <c r="AQ34" s="346">
        <v>58</v>
      </c>
      <c r="AR34" s="347" t="s">
        <v>519</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536</v>
      </c>
      <c r="AL35" s="1217"/>
      <c r="AM35" s="1217"/>
      <c r="AN35" s="1218"/>
      <c r="AO35" s="345">
        <v>675242</v>
      </c>
      <c r="AP35" s="345">
        <v>11658</v>
      </c>
      <c r="AQ35" s="346">
        <v>12321</v>
      </c>
      <c r="AR35" s="347">
        <v>-5.4</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537</v>
      </c>
      <c r="AL36" s="1217"/>
      <c r="AM36" s="1217"/>
      <c r="AN36" s="1218"/>
      <c r="AO36" s="345" t="s">
        <v>519</v>
      </c>
      <c r="AP36" s="345" t="s">
        <v>519</v>
      </c>
      <c r="AQ36" s="346">
        <v>1771</v>
      </c>
      <c r="AR36" s="347" t="s">
        <v>519</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538</v>
      </c>
      <c r="AL37" s="1217"/>
      <c r="AM37" s="1217"/>
      <c r="AN37" s="1218"/>
      <c r="AO37" s="345">
        <v>36464</v>
      </c>
      <c r="AP37" s="345">
        <v>630</v>
      </c>
      <c r="AQ37" s="346">
        <v>588</v>
      </c>
      <c r="AR37" s="347">
        <v>7.1</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539</v>
      </c>
      <c r="AL38" s="1214"/>
      <c r="AM38" s="1214"/>
      <c r="AN38" s="1215"/>
      <c r="AO38" s="348" t="s">
        <v>519</v>
      </c>
      <c r="AP38" s="348" t="s">
        <v>519</v>
      </c>
      <c r="AQ38" s="349">
        <v>1</v>
      </c>
      <c r="AR38" s="337" t="s">
        <v>519</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540</v>
      </c>
      <c r="AL39" s="1214"/>
      <c r="AM39" s="1214"/>
      <c r="AN39" s="1215"/>
      <c r="AO39" s="345">
        <v>-350251</v>
      </c>
      <c r="AP39" s="345">
        <v>-6047</v>
      </c>
      <c r="AQ39" s="346">
        <v>-5205</v>
      </c>
      <c r="AR39" s="347">
        <v>16.2</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541</v>
      </c>
      <c r="AL40" s="1217"/>
      <c r="AM40" s="1217"/>
      <c r="AN40" s="1218"/>
      <c r="AO40" s="345">
        <v>-1928842</v>
      </c>
      <c r="AP40" s="345">
        <v>-33301</v>
      </c>
      <c r="AQ40" s="346">
        <v>-35431</v>
      </c>
      <c r="AR40" s="347">
        <v>-6</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296</v>
      </c>
      <c r="AL41" s="1220"/>
      <c r="AM41" s="1220"/>
      <c r="AN41" s="1221"/>
      <c r="AO41" s="345">
        <v>525165</v>
      </c>
      <c r="AP41" s="345">
        <v>9067</v>
      </c>
      <c r="AQ41" s="346">
        <v>13072</v>
      </c>
      <c r="AR41" s="347">
        <v>-30.6</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542</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543</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544</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511</v>
      </c>
      <c r="AN49" s="1224" t="s">
        <v>545</v>
      </c>
      <c r="AO49" s="1225"/>
      <c r="AP49" s="1225"/>
      <c r="AQ49" s="1225"/>
      <c r="AR49" s="1226"/>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546</v>
      </c>
      <c r="AO50" s="362" t="s">
        <v>547</v>
      </c>
      <c r="AP50" s="363" t="s">
        <v>548</v>
      </c>
      <c r="AQ50" s="364" t="s">
        <v>549</v>
      </c>
      <c r="AR50" s="365" t="s">
        <v>550</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551</v>
      </c>
      <c r="AL51" s="358"/>
      <c r="AM51" s="366">
        <v>1873363</v>
      </c>
      <c r="AN51" s="367">
        <v>30598</v>
      </c>
      <c r="AO51" s="368">
        <v>-28.4</v>
      </c>
      <c r="AP51" s="369">
        <v>57295</v>
      </c>
      <c r="AQ51" s="370">
        <v>5.7</v>
      </c>
      <c r="AR51" s="371">
        <v>-34.1</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552</v>
      </c>
      <c r="AM52" s="374">
        <v>984231</v>
      </c>
      <c r="AN52" s="375">
        <v>16075</v>
      </c>
      <c r="AO52" s="376">
        <v>-38.799999999999997</v>
      </c>
      <c r="AP52" s="377">
        <v>32771</v>
      </c>
      <c r="AQ52" s="378">
        <v>10.4</v>
      </c>
      <c r="AR52" s="379">
        <v>-49.2</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553</v>
      </c>
      <c r="AL53" s="358"/>
      <c r="AM53" s="366">
        <v>946220</v>
      </c>
      <c r="AN53" s="367">
        <v>15651</v>
      </c>
      <c r="AO53" s="368">
        <v>-48.8</v>
      </c>
      <c r="AP53" s="369">
        <v>54110</v>
      </c>
      <c r="AQ53" s="370">
        <v>-5.6</v>
      </c>
      <c r="AR53" s="371">
        <v>-43.2</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552</v>
      </c>
      <c r="AM54" s="374">
        <v>686767</v>
      </c>
      <c r="AN54" s="375">
        <v>11359</v>
      </c>
      <c r="AO54" s="376">
        <v>-29.3</v>
      </c>
      <c r="AP54" s="377">
        <v>30620</v>
      </c>
      <c r="AQ54" s="378">
        <v>-6.6</v>
      </c>
      <c r="AR54" s="379">
        <v>-22.7</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554</v>
      </c>
      <c r="AL55" s="358"/>
      <c r="AM55" s="366">
        <v>907384</v>
      </c>
      <c r="AN55" s="367">
        <v>15216</v>
      </c>
      <c r="AO55" s="368">
        <v>-2.8</v>
      </c>
      <c r="AP55" s="369">
        <v>54684</v>
      </c>
      <c r="AQ55" s="370">
        <v>1.1000000000000001</v>
      </c>
      <c r="AR55" s="371">
        <v>-3.9</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552</v>
      </c>
      <c r="AM56" s="374">
        <v>552251</v>
      </c>
      <c r="AN56" s="375">
        <v>9261</v>
      </c>
      <c r="AO56" s="376">
        <v>-18.5</v>
      </c>
      <c r="AP56" s="377">
        <v>32829</v>
      </c>
      <c r="AQ56" s="378">
        <v>7.2</v>
      </c>
      <c r="AR56" s="379">
        <v>-25.7</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555</v>
      </c>
      <c r="AL57" s="358"/>
      <c r="AM57" s="366">
        <v>1766477</v>
      </c>
      <c r="AN57" s="367">
        <v>30025</v>
      </c>
      <c r="AO57" s="368">
        <v>97.3</v>
      </c>
      <c r="AP57" s="369">
        <v>62383</v>
      </c>
      <c r="AQ57" s="370">
        <v>14.1</v>
      </c>
      <c r="AR57" s="371">
        <v>83.2</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552</v>
      </c>
      <c r="AM58" s="374">
        <v>1227768</v>
      </c>
      <c r="AN58" s="375">
        <v>20868</v>
      </c>
      <c r="AO58" s="376">
        <v>125.3</v>
      </c>
      <c r="AP58" s="377">
        <v>35325</v>
      </c>
      <c r="AQ58" s="378">
        <v>7.6</v>
      </c>
      <c r="AR58" s="379">
        <v>117.7</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556</v>
      </c>
      <c r="AL59" s="358"/>
      <c r="AM59" s="366">
        <v>2516075</v>
      </c>
      <c r="AN59" s="367">
        <v>43440</v>
      </c>
      <c r="AO59" s="368">
        <v>44.7</v>
      </c>
      <c r="AP59" s="369">
        <v>63812</v>
      </c>
      <c r="AQ59" s="370">
        <v>2.2999999999999998</v>
      </c>
      <c r="AR59" s="371">
        <v>42.4</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552</v>
      </c>
      <c r="AM60" s="374">
        <v>1890978</v>
      </c>
      <c r="AN60" s="375">
        <v>32648</v>
      </c>
      <c r="AO60" s="376">
        <v>56.5</v>
      </c>
      <c r="AP60" s="377">
        <v>33848</v>
      </c>
      <c r="AQ60" s="378">
        <v>-4.2</v>
      </c>
      <c r="AR60" s="379">
        <v>60.7</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557</v>
      </c>
      <c r="AL61" s="380"/>
      <c r="AM61" s="381">
        <v>1601904</v>
      </c>
      <c r="AN61" s="382">
        <v>26986</v>
      </c>
      <c r="AO61" s="383">
        <v>12.4</v>
      </c>
      <c r="AP61" s="384">
        <v>58457</v>
      </c>
      <c r="AQ61" s="385">
        <v>3.5</v>
      </c>
      <c r="AR61" s="371">
        <v>8.9</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552</v>
      </c>
      <c r="AM62" s="374">
        <v>1068399</v>
      </c>
      <c r="AN62" s="375">
        <v>18042</v>
      </c>
      <c r="AO62" s="376">
        <v>19</v>
      </c>
      <c r="AP62" s="377">
        <v>33079</v>
      </c>
      <c r="AQ62" s="378">
        <v>2.9</v>
      </c>
      <c r="AR62" s="379">
        <v>16.100000000000001</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9kMQ/TCUaDYbXG/crzEPlaLl4tIJ8af4k9ER+U/2kJW6bOXkj/pNiLXyexAdMH6RBDOFYk8CwzIceHYXWTbhgg==" saltValue="41tj3RtvsB7fSpqyUSm5mQ=="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80" zoomScaleNormal="100"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559</v>
      </c>
    </row>
    <row r="120" spans="125:125" ht="13.5" hidden="1" customHeight="1" x14ac:dyDescent="0.15"/>
    <row r="121" spans="125:125" ht="13.5" hidden="1" customHeight="1" x14ac:dyDescent="0.15">
      <c r="DU121" s="292"/>
    </row>
  </sheetData>
  <sheetProtection algorithmName="SHA-512" hashValue="oVaFWs/2QqLbT/20IWnJ2QtQBGnRbpY9YMZz8zbfcsiTPmtbFSP6kYvDGI+9io7igyf1eaWzfx3915YiC2KgQA==" saltValue="MZYSkfGy4iMm1Ee6zrXZ9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75" zoomScaleNormal="100"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560</v>
      </c>
    </row>
  </sheetData>
  <sheetProtection algorithmName="SHA-512" hashValue="lZn4LwazT+Q7ihbIN9sLnCTyZASEdktTglKAHEJTax8N5Z6kJYytH1XdYinYCmoq6dEBNO0svM86ngyUkddK7g==" saltValue="bZtOHdi+HRzCVCQp6wLCD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31"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561</v>
      </c>
      <c r="G46" s="8" t="s">
        <v>562</v>
      </c>
      <c r="H46" s="8" t="s">
        <v>563</v>
      </c>
      <c r="I46" s="8" t="s">
        <v>564</v>
      </c>
      <c r="J46" s="9" t="s">
        <v>565</v>
      </c>
    </row>
    <row r="47" spans="2:10" ht="57.75" customHeight="1" x14ac:dyDescent="0.15">
      <c r="B47" s="10"/>
      <c r="C47" s="1238" t="s">
        <v>3</v>
      </c>
      <c r="D47" s="1238"/>
      <c r="E47" s="1239"/>
      <c r="F47" s="11">
        <v>13.43</v>
      </c>
      <c r="G47" s="12">
        <v>15.36</v>
      </c>
      <c r="H47" s="12">
        <v>18.350000000000001</v>
      </c>
      <c r="I47" s="12">
        <v>21.79</v>
      </c>
      <c r="J47" s="13">
        <v>26.81</v>
      </c>
    </row>
    <row r="48" spans="2:10" ht="57.75" customHeight="1" x14ac:dyDescent="0.15">
      <c r="B48" s="14"/>
      <c r="C48" s="1240" t="s">
        <v>4</v>
      </c>
      <c r="D48" s="1240"/>
      <c r="E48" s="1241"/>
      <c r="F48" s="15">
        <v>4.68</v>
      </c>
      <c r="G48" s="16">
        <v>6.16</v>
      </c>
      <c r="H48" s="16">
        <v>4.8600000000000003</v>
      </c>
      <c r="I48" s="16">
        <v>6.28</v>
      </c>
      <c r="J48" s="17">
        <v>9.89</v>
      </c>
    </row>
    <row r="49" spans="2:10" ht="57.75" customHeight="1" thickBot="1" x14ac:dyDescent="0.2">
      <c r="B49" s="18"/>
      <c r="C49" s="1242" t="s">
        <v>5</v>
      </c>
      <c r="D49" s="1242"/>
      <c r="E49" s="1243"/>
      <c r="F49" s="19">
        <v>1.83</v>
      </c>
      <c r="G49" s="20">
        <v>3.56</v>
      </c>
      <c r="H49" s="20">
        <v>2.52</v>
      </c>
      <c r="I49" s="20">
        <v>6.03</v>
      </c>
      <c r="J49" s="21">
        <v>10.89</v>
      </c>
    </row>
    <row r="50" spans="2:10" ht="13.5" customHeight="1" x14ac:dyDescent="0.15"/>
  </sheetData>
  <sheetProtection algorithmName="SHA-512" hashValue="Jhe5fECQ2LWrI1DbuuPyPi/b7q8UwrkmYdnO/6NFMSn0XciRhoQGRtBHsXlIkcplMAnNJ/ztABSvfQk5cu50sA==" saltValue="IZMkRNiHC+9uZbJ8iByYU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28"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561</v>
      </c>
      <c r="G33" s="29" t="s">
        <v>562</v>
      </c>
      <c r="H33" s="29" t="s">
        <v>563</v>
      </c>
      <c r="I33" s="29" t="s">
        <v>564</v>
      </c>
      <c r="J33" s="30" t="s">
        <v>565</v>
      </c>
      <c r="K33" s="22"/>
      <c r="L33" s="22"/>
      <c r="M33" s="22"/>
      <c r="N33" s="22"/>
      <c r="O33" s="22"/>
      <c r="P33" s="22"/>
    </row>
    <row r="34" spans="1:16" ht="39" customHeight="1" x14ac:dyDescent="0.15">
      <c r="A34" s="22"/>
      <c r="B34" s="31"/>
      <c r="C34" s="1250" t="s">
        <v>566</v>
      </c>
      <c r="D34" s="1250"/>
      <c r="E34" s="1251"/>
      <c r="F34" s="32">
        <v>8.52</v>
      </c>
      <c r="G34" s="33">
        <v>10.31</v>
      </c>
      <c r="H34" s="33">
        <v>10.81</v>
      </c>
      <c r="I34" s="33">
        <v>10.71</v>
      </c>
      <c r="J34" s="34">
        <v>11.7</v>
      </c>
      <c r="K34" s="22"/>
      <c r="L34" s="22"/>
      <c r="M34" s="22"/>
      <c r="N34" s="22"/>
      <c r="O34" s="22"/>
      <c r="P34" s="22"/>
    </row>
    <row r="35" spans="1:16" ht="39" customHeight="1" x14ac:dyDescent="0.15">
      <c r="A35" s="22"/>
      <c r="B35" s="35"/>
      <c r="C35" s="1244" t="s">
        <v>567</v>
      </c>
      <c r="D35" s="1245"/>
      <c r="E35" s="1246"/>
      <c r="F35" s="36">
        <v>4.67</v>
      </c>
      <c r="G35" s="37">
        <v>6.15</v>
      </c>
      <c r="H35" s="37">
        <v>4.8499999999999996</v>
      </c>
      <c r="I35" s="37">
        <v>6.27</v>
      </c>
      <c r="J35" s="38">
        <v>9.8800000000000008</v>
      </c>
      <c r="K35" s="22"/>
      <c r="L35" s="22"/>
      <c r="M35" s="22"/>
      <c r="N35" s="22"/>
      <c r="O35" s="22"/>
      <c r="P35" s="22"/>
    </row>
    <row r="36" spans="1:16" ht="39" customHeight="1" x14ac:dyDescent="0.15">
      <c r="A36" s="22"/>
      <c r="B36" s="35"/>
      <c r="C36" s="1244" t="s">
        <v>568</v>
      </c>
      <c r="D36" s="1245"/>
      <c r="E36" s="1246"/>
      <c r="F36" s="36">
        <v>7.48</v>
      </c>
      <c r="G36" s="37">
        <v>6.29</v>
      </c>
      <c r="H36" s="37">
        <v>6.31</v>
      </c>
      <c r="I36" s="37">
        <v>6.67</v>
      </c>
      <c r="J36" s="38">
        <v>7.08</v>
      </c>
      <c r="K36" s="22"/>
      <c r="L36" s="22"/>
      <c r="M36" s="22"/>
      <c r="N36" s="22"/>
      <c r="O36" s="22"/>
      <c r="P36" s="22"/>
    </row>
    <row r="37" spans="1:16" ht="39" customHeight="1" x14ac:dyDescent="0.15">
      <c r="A37" s="22"/>
      <c r="B37" s="35"/>
      <c r="C37" s="1244" t="s">
        <v>569</v>
      </c>
      <c r="D37" s="1245"/>
      <c r="E37" s="1246"/>
      <c r="F37" s="36">
        <v>4.6500000000000004</v>
      </c>
      <c r="G37" s="37">
        <v>6.02</v>
      </c>
      <c r="H37" s="37">
        <v>5.51</v>
      </c>
      <c r="I37" s="37">
        <v>2.69</v>
      </c>
      <c r="J37" s="38">
        <v>3.2</v>
      </c>
      <c r="K37" s="22"/>
      <c r="L37" s="22"/>
      <c r="M37" s="22"/>
      <c r="N37" s="22"/>
      <c r="O37" s="22"/>
      <c r="P37" s="22"/>
    </row>
    <row r="38" spans="1:16" ht="39" customHeight="1" x14ac:dyDescent="0.15">
      <c r="A38" s="22"/>
      <c r="B38" s="35"/>
      <c r="C38" s="1244" t="s">
        <v>570</v>
      </c>
      <c r="D38" s="1245"/>
      <c r="E38" s="1246"/>
      <c r="F38" s="36">
        <v>1.29</v>
      </c>
      <c r="G38" s="37">
        <v>1.63</v>
      </c>
      <c r="H38" s="37">
        <v>2.56</v>
      </c>
      <c r="I38" s="37">
        <v>3.57</v>
      </c>
      <c r="J38" s="38">
        <v>2.95</v>
      </c>
      <c r="K38" s="22"/>
      <c r="L38" s="22"/>
      <c r="M38" s="22"/>
      <c r="N38" s="22"/>
      <c r="O38" s="22"/>
      <c r="P38" s="22"/>
    </row>
    <row r="39" spans="1:16" ht="39" customHeight="1" x14ac:dyDescent="0.15">
      <c r="A39" s="22"/>
      <c r="B39" s="35"/>
      <c r="C39" s="1244" t="s">
        <v>571</v>
      </c>
      <c r="D39" s="1245"/>
      <c r="E39" s="1246"/>
      <c r="F39" s="36">
        <v>4.51</v>
      </c>
      <c r="G39" s="37">
        <v>4.8499999999999996</v>
      </c>
      <c r="H39" s="37">
        <v>3.49</v>
      </c>
      <c r="I39" s="37">
        <v>2.88</v>
      </c>
      <c r="J39" s="38">
        <v>1.57</v>
      </c>
      <c r="K39" s="22"/>
      <c r="L39" s="22"/>
      <c r="M39" s="22"/>
      <c r="N39" s="22"/>
      <c r="O39" s="22"/>
      <c r="P39" s="22"/>
    </row>
    <row r="40" spans="1:16" ht="39" customHeight="1" x14ac:dyDescent="0.15">
      <c r="A40" s="22"/>
      <c r="B40" s="35"/>
      <c r="C40" s="1244" t="s">
        <v>572</v>
      </c>
      <c r="D40" s="1245"/>
      <c r="E40" s="1246"/>
      <c r="F40" s="36">
        <v>2.27</v>
      </c>
      <c r="G40" s="37">
        <v>2.2599999999999998</v>
      </c>
      <c r="H40" s="37">
        <v>2.11</v>
      </c>
      <c r="I40" s="37">
        <v>2.12</v>
      </c>
      <c r="J40" s="38">
        <v>0.86</v>
      </c>
      <c r="K40" s="22"/>
      <c r="L40" s="22"/>
      <c r="M40" s="22"/>
      <c r="N40" s="22"/>
      <c r="O40" s="22"/>
      <c r="P40" s="22"/>
    </row>
    <row r="41" spans="1:16" ht="39" customHeight="1" x14ac:dyDescent="0.15">
      <c r="A41" s="22"/>
      <c r="B41" s="35"/>
      <c r="C41" s="1244" t="s">
        <v>573</v>
      </c>
      <c r="D41" s="1245"/>
      <c r="E41" s="1246"/>
      <c r="F41" s="36">
        <v>2.0299999999999998</v>
      </c>
      <c r="G41" s="37">
        <v>1.81</v>
      </c>
      <c r="H41" s="37">
        <v>0.96</v>
      </c>
      <c r="I41" s="37">
        <v>1.18</v>
      </c>
      <c r="J41" s="38">
        <v>0.51</v>
      </c>
      <c r="K41" s="22"/>
      <c r="L41" s="22"/>
      <c r="M41" s="22"/>
      <c r="N41" s="22"/>
      <c r="O41" s="22"/>
      <c r="P41" s="22"/>
    </row>
    <row r="42" spans="1:16" ht="39" customHeight="1" x14ac:dyDescent="0.15">
      <c r="A42" s="22"/>
      <c r="B42" s="39"/>
      <c r="C42" s="1244" t="s">
        <v>574</v>
      </c>
      <c r="D42" s="1245"/>
      <c r="E42" s="1246"/>
      <c r="F42" s="36" t="s">
        <v>519</v>
      </c>
      <c r="G42" s="37" t="s">
        <v>519</v>
      </c>
      <c r="H42" s="37" t="s">
        <v>519</v>
      </c>
      <c r="I42" s="37" t="s">
        <v>519</v>
      </c>
      <c r="J42" s="38" t="s">
        <v>519</v>
      </c>
      <c r="K42" s="22"/>
      <c r="L42" s="22"/>
      <c r="M42" s="22"/>
      <c r="N42" s="22"/>
      <c r="O42" s="22"/>
      <c r="P42" s="22"/>
    </row>
    <row r="43" spans="1:16" ht="39" customHeight="1" thickBot="1" x14ac:dyDescent="0.2">
      <c r="A43" s="22"/>
      <c r="B43" s="40"/>
      <c r="C43" s="1247" t="s">
        <v>575</v>
      </c>
      <c r="D43" s="1248"/>
      <c r="E43" s="1249"/>
      <c r="F43" s="41">
        <v>0.01</v>
      </c>
      <c r="G43" s="42">
        <v>0.18</v>
      </c>
      <c r="H43" s="42">
        <v>0.18</v>
      </c>
      <c r="I43" s="42">
        <v>0.16</v>
      </c>
      <c r="J43" s="43">
        <v>0.16</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kABsYX45PVeehKFtkW9a89oIfe0cJXRn48YQ7ZPh97KV6dhHeXMQ/zYQ0Sw628LhxFrlXoxuysEZT0ppTSR63g==" saltValue="vJL5gqOGSexjgM94/4eXc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topLeftCell="A7" zoomScaleSheetLayoutView="55" workbookViewId="0">
      <selection activeCell="E52" sqref="E52:J52"/>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561</v>
      </c>
      <c r="L44" s="56" t="s">
        <v>562</v>
      </c>
      <c r="M44" s="56" t="s">
        <v>563</v>
      </c>
      <c r="N44" s="56" t="s">
        <v>564</v>
      </c>
      <c r="O44" s="57" t="s">
        <v>565</v>
      </c>
      <c r="P44" s="48"/>
      <c r="Q44" s="48"/>
      <c r="R44" s="48"/>
      <c r="S44" s="48"/>
      <c r="T44" s="48"/>
      <c r="U44" s="48"/>
    </row>
    <row r="45" spans="1:21" ht="30.75" customHeight="1" x14ac:dyDescent="0.15">
      <c r="A45" s="48"/>
      <c r="B45" s="1270" t="s">
        <v>11</v>
      </c>
      <c r="C45" s="1271"/>
      <c r="D45" s="58"/>
      <c r="E45" s="1276" t="s">
        <v>12</v>
      </c>
      <c r="F45" s="1276"/>
      <c r="G45" s="1276"/>
      <c r="H45" s="1276"/>
      <c r="I45" s="1276"/>
      <c r="J45" s="1277"/>
      <c r="K45" s="59">
        <v>2227</v>
      </c>
      <c r="L45" s="60">
        <v>2252</v>
      </c>
      <c r="M45" s="60">
        <v>2330</v>
      </c>
      <c r="N45" s="60">
        <v>2150</v>
      </c>
      <c r="O45" s="61">
        <v>2093</v>
      </c>
      <c r="P45" s="48"/>
      <c r="Q45" s="48"/>
      <c r="R45" s="48"/>
      <c r="S45" s="48"/>
      <c r="T45" s="48"/>
      <c r="U45" s="48"/>
    </row>
    <row r="46" spans="1:21" ht="30.75" customHeight="1" x14ac:dyDescent="0.15">
      <c r="A46" s="48"/>
      <c r="B46" s="1272"/>
      <c r="C46" s="1273"/>
      <c r="D46" s="62"/>
      <c r="E46" s="1254" t="s">
        <v>13</v>
      </c>
      <c r="F46" s="1254"/>
      <c r="G46" s="1254"/>
      <c r="H46" s="1254"/>
      <c r="I46" s="1254"/>
      <c r="J46" s="1255"/>
      <c r="K46" s="63" t="s">
        <v>519</v>
      </c>
      <c r="L46" s="64" t="s">
        <v>519</v>
      </c>
      <c r="M46" s="64" t="s">
        <v>519</v>
      </c>
      <c r="N46" s="64" t="s">
        <v>519</v>
      </c>
      <c r="O46" s="65" t="s">
        <v>519</v>
      </c>
      <c r="P46" s="48"/>
      <c r="Q46" s="48"/>
      <c r="R46" s="48"/>
      <c r="S46" s="48"/>
      <c r="T46" s="48"/>
      <c r="U46" s="48"/>
    </row>
    <row r="47" spans="1:21" ht="30.75" customHeight="1" x14ac:dyDescent="0.15">
      <c r="A47" s="48"/>
      <c r="B47" s="1272"/>
      <c r="C47" s="1273"/>
      <c r="D47" s="62"/>
      <c r="E47" s="1254" t="s">
        <v>14</v>
      </c>
      <c r="F47" s="1254"/>
      <c r="G47" s="1254"/>
      <c r="H47" s="1254"/>
      <c r="I47" s="1254"/>
      <c r="J47" s="1255"/>
      <c r="K47" s="63" t="s">
        <v>519</v>
      </c>
      <c r="L47" s="64" t="s">
        <v>519</v>
      </c>
      <c r="M47" s="64" t="s">
        <v>519</v>
      </c>
      <c r="N47" s="64" t="s">
        <v>519</v>
      </c>
      <c r="O47" s="65" t="s">
        <v>519</v>
      </c>
      <c r="P47" s="48"/>
      <c r="Q47" s="48"/>
      <c r="R47" s="48"/>
      <c r="S47" s="48"/>
      <c r="T47" s="48"/>
      <c r="U47" s="48"/>
    </row>
    <row r="48" spans="1:21" ht="30.75" customHeight="1" x14ac:dyDescent="0.15">
      <c r="A48" s="48"/>
      <c r="B48" s="1272"/>
      <c r="C48" s="1273"/>
      <c r="D48" s="62"/>
      <c r="E48" s="1254" t="s">
        <v>15</v>
      </c>
      <c r="F48" s="1254"/>
      <c r="G48" s="1254"/>
      <c r="H48" s="1254"/>
      <c r="I48" s="1254"/>
      <c r="J48" s="1255"/>
      <c r="K48" s="63">
        <v>664</v>
      </c>
      <c r="L48" s="64">
        <v>641</v>
      </c>
      <c r="M48" s="64">
        <v>617</v>
      </c>
      <c r="N48" s="64">
        <v>691</v>
      </c>
      <c r="O48" s="65">
        <v>675</v>
      </c>
      <c r="P48" s="48"/>
      <c r="Q48" s="48"/>
      <c r="R48" s="48"/>
      <c r="S48" s="48"/>
      <c r="T48" s="48"/>
      <c r="U48" s="48"/>
    </row>
    <row r="49" spans="1:21" ht="30.75" customHeight="1" x14ac:dyDescent="0.15">
      <c r="A49" s="48"/>
      <c r="B49" s="1272"/>
      <c r="C49" s="1273"/>
      <c r="D49" s="62"/>
      <c r="E49" s="1254" t="s">
        <v>16</v>
      </c>
      <c r="F49" s="1254"/>
      <c r="G49" s="1254"/>
      <c r="H49" s="1254"/>
      <c r="I49" s="1254"/>
      <c r="J49" s="1255"/>
      <c r="K49" s="63" t="s">
        <v>519</v>
      </c>
      <c r="L49" s="64" t="s">
        <v>519</v>
      </c>
      <c r="M49" s="64" t="s">
        <v>519</v>
      </c>
      <c r="N49" s="64" t="s">
        <v>519</v>
      </c>
      <c r="O49" s="65" t="s">
        <v>519</v>
      </c>
      <c r="P49" s="48"/>
      <c r="Q49" s="48"/>
      <c r="R49" s="48"/>
      <c r="S49" s="48"/>
      <c r="T49" s="48"/>
      <c r="U49" s="48"/>
    </row>
    <row r="50" spans="1:21" ht="30.75" customHeight="1" x14ac:dyDescent="0.15">
      <c r="A50" s="48"/>
      <c r="B50" s="1272"/>
      <c r="C50" s="1273"/>
      <c r="D50" s="62"/>
      <c r="E50" s="1254" t="s">
        <v>17</v>
      </c>
      <c r="F50" s="1254"/>
      <c r="G50" s="1254"/>
      <c r="H50" s="1254"/>
      <c r="I50" s="1254"/>
      <c r="J50" s="1255"/>
      <c r="K50" s="63">
        <v>62</v>
      </c>
      <c r="L50" s="64">
        <v>57</v>
      </c>
      <c r="M50" s="64">
        <v>53</v>
      </c>
      <c r="N50" s="64">
        <v>47</v>
      </c>
      <c r="O50" s="65">
        <v>36</v>
      </c>
      <c r="P50" s="48"/>
      <c r="Q50" s="48"/>
      <c r="R50" s="48"/>
      <c r="S50" s="48"/>
      <c r="T50" s="48"/>
      <c r="U50" s="48"/>
    </row>
    <row r="51" spans="1:21" ht="30.75" customHeight="1" x14ac:dyDescent="0.15">
      <c r="A51" s="48"/>
      <c r="B51" s="1274"/>
      <c r="C51" s="1275"/>
      <c r="D51" s="66"/>
      <c r="E51" s="1254" t="s">
        <v>18</v>
      </c>
      <c r="F51" s="1254"/>
      <c r="G51" s="1254"/>
      <c r="H51" s="1254"/>
      <c r="I51" s="1254"/>
      <c r="J51" s="1255"/>
      <c r="K51" s="63" t="s">
        <v>519</v>
      </c>
      <c r="L51" s="64" t="s">
        <v>519</v>
      </c>
      <c r="M51" s="64" t="s">
        <v>519</v>
      </c>
      <c r="N51" s="64" t="s">
        <v>519</v>
      </c>
      <c r="O51" s="65" t="s">
        <v>519</v>
      </c>
      <c r="P51" s="48"/>
      <c r="Q51" s="48"/>
      <c r="R51" s="48"/>
      <c r="S51" s="48"/>
      <c r="T51" s="48"/>
      <c r="U51" s="48"/>
    </row>
    <row r="52" spans="1:21" ht="30.75" customHeight="1" x14ac:dyDescent="0.15">
      <c r="A52" s="48"/>
      <c r="B52" s="1252" t="s">
        <v>19</v>
      </c>
      <c r="C52" s="1253"/>
      <c r="D52" s="66"/>
      <c r="E52" s="1254" t="s">
        <v>20</v>
      </c>
      <c r="F52" s="1254"/>
      <c r="G52" s="1254"/>
      <c r="H52" s="1254"/>
      <c r="I52" s="1254"/>
      <c r="J52" s="1255"/>
      <c r="K52" s="63">
        <v>2292</v>
      </c>
      <c r="L52" s="64">
        <v>2310</v>
      </c>
      <c r="M52" s="64">
        <v>2280</v>
      </c>
      <c r="N52" s="64">
        <v>2281</v>
      </c>
      <c r="O52" s="65">
        <v>2279</v>
      </c>
      <c r="P52" s="48"/>
      <c r="Q52" s="48"/>
      <c r="R52" s="48"/>
      <c r="S52" s="48"/>
      <c r="T52" s="48"/>
      <c r="U52" s="48"/>
    </row>
    <row r="53" spans="1:21" ht="30.75" customHeight="1" thickBot="1" x14ac:dyDescent="0.2">
      <c r="A53" s="48"/>
      <c r="B53" s="1256" t="s">
        <v>21</v>
      </c>
      <c r="C53" s="1257"/>
      <c r="D53" s="67"/>
      <c r="E53" s="1258" t="s">
        <v>22</v>
      </c>
      <c r="F53" s="1258"/>
      <c r="G53" s="1258"/>
      <c r="H53" s="1258"/>
      <c r="I53" s="1258"/>
      <c r="J53" s="1259"/>
      <c r="K53" s="68">
        <v>661</v>
      </c>
      <c r="L53" s="69">
        <v>640</v>
      </c>
      <c r="M53" s="69">
        <v>720</v>
      </c>
      <c r="N53" s="69">
        <v>607</v>
      </c>
      <c r="O53" s="70">
        <v>525</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576</v>
      </c>
      <c r="P55" s="48"/>
      <c r="Q55" s="48"/>
      <c r="R55" s="48"/>
      <c r="S55" s="48"/>
      <c r="T55" s="48"/>
      <c r="U55" s="48"/>
    </row>
    <row r="56" spans="1:21" ht="31.5" customHeight="1" thickBot="1" x14ac:dyDescent="0.2">
      <c r="A56" s="48"/>
      <c r="B56" s="76"/>
      <c r="C56" s="77"/>
      <c r="D56" s="77"/>
      <c r="E56" s="78"/>
      <c r="F56" s="78"/>
      <c r="G56" s="78"/>
      <c r="H56" s="78"/>
      <c r="I56" s="78"/>
      <c r="J56" s="79" t="s">
        <v>2</v>
      </c>
      <c r="K56" s="80" t="s">
        <v>577</v>
      </c>
      <c r="L56" s="81" t="s">
        <v>578</v>
      </c>
      <c r="M56" s="81" t="s">
        <v>579</v>
      </c>
      <c r="N56" s="81" t="s">
        <v>580</v>
      </c>
      <c r="O56" s="82" t="s">
        <v>581</v>
      </c>
      <c r="P56" s="48"/>
      <c r="Q56" s="48"/>
      <c r="R56" s="48"/>
      <c r="S56" s="48"/>
      <c r="T56" s="48"/>
      <c r="U56" s="48"/>
    </row>
    <row r="57" spans="1:21" ht="31.5" customHeight="1" x14ac:dyDescent="0.15">
      <c r="B57" s="1260" t="s">
        <v>25</v>
      </c>
      <c r="C57" s="1261"/>
      <c r="D57" s="1264" t="s">
        <v>26</v>
      </c>
      <c r="E57" s="1265"/>
      <c r="F57" s="1265"/>
      <c r="G57" s="1265"/>
      <c r="H57" s="1265"/>
      <c r="I57" s="1265"/>
      <c r="J57" s="1266"/>
      <c r="K57" s="83" t="s">
        <v>599</v>
      </c>
      <c r="L57" s="84" t="s">
        <v>599</v>
      </c>
      <c r="M57" s="84" t="s">
        <v>599</v>
      </c>
      <c r="N57" s="84" t="s">
        <v>599</v>
      </c>
      <c r="O57" s="85" t="s">
        <v>599</v>
      </c>
    </row>
    <row r="58" spans="1:21" ht="31.5" customHeight="1" thickBot="1" x14ac:dyDescent="0.2">
      <c r="B58" s="1262"/>
      <c r="C58" s="1263"/>
      <c r="D58" s="1267" t="s">
        <v>27</v>
      </c>
      <c r="E58" s="1268"/>
      <c r="F58" s="1268"/>
      <c r="G58" s="1268"/>
      <c r="H58" s="1268"/>
      <c r="I58" s="1268"/>
      <c r="J58" s="1269"/>
      <c r="K58" s="86" t="s">
        <v>599</v>
      </c>
      <c r="L58" s="87" t="s">
        <v>599</v>
      </c>
      <c r="M58" s="87" t="s">
        <v>599</v>
      </c>
      <c r="N58" s="87" t="s">
        <v>599</v>
      </c>
      <c r="O58" s="88" t="s">
        <v>599</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di1+bQnsLhrPgxe7QCyax8tg+iQ++Vbxjsnu9MvsQXn4e9SFtgN/aJ8UIDb8qd+JUpqZctmcsCHgP4EW+yAArQ==" saltValue="ym3eIYYpnPqziOBzTRsYu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7" zoomScaleSheetLayoutView="100" workbookViewId="0">
      <selection activeCell="E50" sqref="E50:H50"/>
    </sheetView>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561</v>
      </c>
      <c r="J40" s="100" t="s">
        <v>562</v>
      </c>
      <c r="K40" s="100" t="s">
        <v>563</v>
      </c>
      <c r="L40" s="100" t="s">
        <v>564</v>
      </c>
      <c r="M40" s="101" t="s">
        <v>565</v>
      </c>
    </row>
    <row r="41" spans="2:13" ht="27.75" customHeight="1" x14ac:dyDescent="0.15">
      <c r="B41" s="1290" t="s">
        <v>30</v>
      </c>
      <c r="C41" s="1291"/>
      <c r="D41" s="102"/>
      <c r="E41" s="1292" t="s">
        <v>31</v>
      </c>
      <c r="F41" s="1292"/>
      <c r="G41" s="1292"/>
      <c r="H41" s="1293"/>
      <c r="I41" s="103">
        <v>22147</v>
      </c>
      <c r="J41" s="104">
        <v>21306</v>
      </c>
      <c r="K41" s="104">
        <v>20695</v>
      </c>
      <c r="L41" s="104">
        <v>20401</v>
      </c>
      <c r="M41" s="105">
        <v>20729</v>
      </c>
    </row>
    <row r="42" spans="2:13" ht="27.75" customHeight="1" x14ac:dyDescent="0.15">
      <c r="B42" s="1280"/>
      <c r="C42" s="1281"/>
      <c r="D42" s="106"/>
      <c r="E42" s="1284" t="s">
        <v>32</v>
      </c>
      <c r="F42" s="1284"/>
      <c r="G42" s="1284"/>
      <c r="H42" s="1285"/>
      <c r="I42" s="107">
        <v>390</v>
      </c>
      <c r="J42" s="108">
        <v>337</v>
      </c>
      <c r="K42" s="108">
        <v>281</v>
      </c>
      <c r="L42" s="108">
        <v>1850</v>
      </c>
      <c r="M42" s="109">
        <v>1807</v>
      </c>
    </row>
    <row r="43" spans="2:13" ht="27.75" customHeight="1" x14ac:dyDescent="0.15">
      <c r="B43" s="1280"/>
      <c r="C43" s="1281"/>
      <c r="D43" s="106"/>
      <c r="E43" s="1284" t="s">
        <v>33</v>
      </c>
      <c r="F43" s="1284"/>
      <c r="G43" s="1284"/>
      <c r="H43" s="1285"/>
      <c r="I43" s="107">
        <v>9934</v>
      </c>
      <c r="J43" s="108">
        <v>9092</v>
      </c>
      <c r="K43" s="108">
        <v>8421</v>
      </c>
      <c r="L43" s="108">
        <v>8734</v>
      </c>
      <c r="M43" s="109">
        <v>9215</v>
      </c>
    </row>
    <row r="44" spans="2:13" ht="27.75" customHeight="1" x14ac:dyDescent="0.15">
      <c r="B44" s="1280"/>
      <c r="C44" s="1281"/>
      <c r="D44" s="106"/>
      <c r="E44" s="1284" t="s">
        <v>34</v>
      </c>
      <c r="F44" s="1284"/>
      <c r="G44" s="1284"/>
      <c r="H44" s="1285"/>
      <c r="I44" s="107" t="s">
        <v>519</v>
      </c>
      <c r="J44" s="108" t="s">
        <v>519</v>
      </c>
      <c r="K44" s="108" t="s">
        <v>519</v>
      </c>
      <c r="L44" s="108" t="s">
        <v>519</v>
      </c>
      <c r="M44" s="109" t="s">
        <v>519</v>
      </c>
    </row>
    <row r="45" spans="2:13" ht="27.75" customHeight="1" x14ac:dyDescent="0.15">
      <c r="B45" s="1280"/>
      <c r="C45" s="1281"/>
      <c r="D45" s="106"/>
      <c r="E45" s="1284" t="s">
        <v>35</v>
      </c>
      <c r="F45" s="1284"/>
      <c r="G45" s="1284"/>
      <c r="H45" s="1285"/>
      <c r="I45" s="107">
        <v>3803</v>
      </c>
      <c r="J45" s="108">
        <v>3891</v>
      </c>
      <c r="K45" s="108">
        <v>3799</v>
      </c>
      <c r="L45" s="108">
        <v>3893</v>
      </c>
      <c r="M45" s="109">
        <v>3983</v>
      </c>
    </row>
    <row r="46" spans="2:13" ht="27.75" customHeight="1" x14ac:dyDescent="0.15">
      <c r="B46" s="1280"/>
      <c r="C46" s="1281"/>
      <c r="D46" s="110"/>
      <c r="E46" s="1284" t="s">
        <v>36</v>
      </c>
      <c r="F46" s="1284"/>
      <c r="G46" s="1284"/>
      <c r="H46" s="1285"/>
      <c r="I46" s="107" t="s">
        <v>519</v>
      </c>
      <c r="J46" s="108">
        <v>9</v>
      </c>
      <c r="K46" s="108" t="s">
        <v>519</v>
      </c>
      <c r="L46" s="108">
        <v>1</v>
      </c>
      <c r="M46" s="109">
        <v>6</v>
      </c>
    </row>
    <row r="47" spans="2:13" ht="27.75" customHeight="1" x14ac:dyDescent="0.15">
      <c r="B47" s="1280"/>
      <c r="C47" s="1281"/>
      <c r="D47" s="111"/>
      <c r="E47" s="1294" t="s">
        <v>37</v>
      </c>
      <c r="F47" s="1295"/>
      <c r="G47" s="1295"/>
      <c r="H47" s="1296"/>
      <c r="I47" s="107" t="s">
        <v>519</v>
      </c>
      <c r="J47" s="108" t="s">
        <v>519</v>
      </c>
      <c r="K47" s="108" t="s">
        <v>519</v>
      </c>
      <c r="L47" s="108" t="s">
        <v>519</v>
      </c>
      <c r="M47" s="109" t="s">
        <v>519</v>
      </c>
    </row>
    <row r="48" spans="2:13" ht="27.75" customHeight="1" x14ac:dyDescent="0.15">
      <c r="B48" s="1280"/>
      <c r="C48" s="1281"/>
      <c r="D48" s="106"/>
      <c r="E48" s="1284" t="s">
        <v>38</v>
      </c>
      <c r="F48" s="1284"/>
      <c r="G48" s="1284"/>
      <c r="H48" s="1285"/>
      <c r="I48" s="107" t="s">
        <v>519</v>
      </c>
      <c r="J48" s="108" t="s">
        <v>519</v>
      </c>
      <c r="K48" s="108" t="s">
        <v>519</v>
      </c>
      <c r="L48" s="108" t="s">
        <v>519</v>
      </c>
      <c r="M48" s="109" t="s">
        <v>519</v>
      </c>
    </row>
    <row r="49" spans="2:13" ht="27.75" customHeight="1" x14ac:dyDescent="0.15">
      <c r="B49" s="1282"/>
      <c r="C49" s="1283"/>
      <c r="D49" s="106"/>
      <c r="E49" s="1284" t="s">
        <v>39</v>
      </c>
      <c r="F49" s="1284"/>
      <c r="G49" s="1284"/>
      <c r="H49" s="1285"/>
      <c r="I49" s="107" t="s">
        <v>519</v>
      </c>
      <c r="J49" s="108" t="s">
        <v>519</v>
      </c>
      <c r="K49" s="108" t="s">
        <v>519</v>
      </c>
      <c r="L49" s="108" t="s">
        <v>519</v>
      </c>
      <c r="M49" s="109" t="s">
        <v>519</v>
      </c>
    </row>
    <row r="50" spans="2:13" ht="27.75" customHeight="1" x14ac:dyDescent="0.15">
      <c r="B50" s="1278" t="s">
        <v>40</v>
      </c>
      <c r="C50" s="1279"/>
      <c r="D50" s="112"/>
      <c r="E50" s="1284" t="s">
        <v>41</v>
      </c>
      <c r="F50" s="1284"/>
      <c r="G50" s="1284"/>
      <c r="H50" s="1285"/>
      <c r="I50" s="107">
        <v>1964</v>
      </c>
      <c r="J50" s="108">
        <v>3057</v>
      </c>
      <c r="K50" s="108">
        <v>4035</v>
      </c>
      <c r="L50" s="108">
        <v>4863</v>
      </c>
      <c r="M50" s="109">
        <v>5830</v>
      </c>
    </row>
    <row r="51" spans="2:13" ht="27.75" customHeight="1" x14ac:dyDescent="0.15">
      <c r="B51" s="1280"/>
      <c r="C51" s="1281"/>
      <c r="D51" s="106"/>
      <c r="E51" s="1284" t="s">
        <v>42</v>
      </c>
      <c r="F51" s="1284"/>
      <c r="G51" s="1284"/>
      <c r="H51" s="1285"/>
      <c r="I51" s="107">
        <v>4253</v>
      </c>
      <c r="J51" s="108">
        <v>4192</v>
      </c>
      <c r="K51" s="108">
        <v>4127</v>
      </c>
      <c r="L51" s="108">
        <v>4313</v>
      </c>
      <c r="M51" s="109">
        <v>4316</v>
      </c>
    </row>
    <row r="52" spans="2:13" ht="27.75" customHeight="1" x14ac:dyDescent="0.15">
      <c r="B52" s="1282"/>
      <c r="C52" s="1283"/>
      <c r="D52" s="106"/>
      <c r="E52" s="1284" t="s">
        <v>43</v>
      </c>
      <c r="F52" s="1284"/>
      <c r="G52" s="1284"/>
      <c r="H52" s="1285"/>
      <c r="I52" s="107">
        <v>25466</v>
      </c>
      <c r="J52" s="108">
        <v>25143</v>
      </c>
      <c r="K52" s="108">
        <v>25302</v>
      </c>
      <c r="L52" s="108">
        <v>25458</v>
      </c>
      <c r="M52" s="109">
        <v>25870</v>
      </c>
    </row>
    <row r="53" spans="2:13" ht="27.75" customHeight="1" thickBot="1" x14ac:dyDescent="0.2">
      <c r="B53" s="1286" t="s">
        <v>44</v>
      </c>
      <c r="C53" s="1287"/>
      <c r="D53" s="113"/>
      <c r="E53" s="1288" t="s">
        <v>45</v>
      </c>
      <c r="F53" s="1288"/>
      <c r="G53" s="1288"/>
      <c r="H53" s="1289"/>
      <c r="I53" s="114">
        <v>4591</v>
      </c>
      <c r="J53" s="115">
        <v>2243</v>
      </c>
      <c r="K53" s="115">
        <v>-268</v>
      </c>
      <c r="L53" s="115">
        <v>246</v>
      </c>
      <c r="M53" s="116">
        <v>-275</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s42KauPHXKkI/E8nsRdxNV8ZzZ4Mp1H8cXldr9UN98fnfBmkRQQqAf1lGmkwuH5RNjvX2+bLFwD0jEHwLKY9A==" saltValue="fdQ7XKraRm1HRmkQTT3IM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F63" sqref="F63"/>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563</v>
      </c>
      <c r="G54" s="125" t="s">
        <v>564</v>
      </c>
      <c r="H54" s="126" t="s">
        <v>565</v>
      </c>
    </row>
    <row r="55" spans="2:8" ht="52.5" customHeight="1" x14ac:dyDescent="0.15">
      <c r="B55" s="127"/>
      <c r="C55" s="1305" t="s">
        <v>48</v>
      </c>
      <c r="D55" s="1305"/>
      <c r="E55" s="1306"/>
      <c r="F55" s="128">
        <v>2716</v>
      </c>
      <c r="G55" s="128">
        <v>3226</v>
      </c>
      <c r="H55" s="129">
        <v>4122</v>
      </c>
    </row>
    <row r="56" spans="2:8" ht="52.5" customHeight="1" x14ac:dyDescent="0.15">
      <c r="B56" s="130"/>
      <c r="C56" s="1307" t="s">
        <v>49</v>
      </c>
      <c r="D56" s="1307"/>
      <c r="E56" s="1308"/>
      <c r="F56" s="131">
        <v>9</v>
      </c>
      <c r="G56" s="131">
        <v>9</v>
      </c>
      <c r="H56" s="132">
        <v>9</v>
      </c>
    </row>
    <row r="57" spans="2:8" ht="53.25" customHeight="1" x14ac:dyDescent="0.15">
      <c r="B57" s="130"/>
      <c r="C57" s="1309" t="s">
        <v>50</v>
      </c>
      <c r="D57" s="1309"/>
      <c r="E57" s="1310"/>
      <c r="F57" s="133">
        <v>1017</v>
      </c>
      <c r="G57" s="133">
        <v>1338</v>
      </c>
      <c r="H57" s="134">
        <v>1411</v>
      </c>
    </row>
    <row r="58" spans="2:8" ht="45.75" customHeight="1" x14ac:dyDescent="0.15">
      <c r="B58" s="135"/>
      <c r="C58" s="1297" t="s">
        <v>600</v>
      </c>
      <c r="D58" s="1298"/>
      <c r="E58" s="1299"/>
      <c r="F58" s="136">
        <v>806</v>
      </c>
      <c r="G58" s="136">
        <v>1129</v>
      </c>
      <c r="H58" s="137">
        <v>1210</v>
      </c>
    </row>
    <row r="59" spans="2:8" ht="45.75" customHeight="1" x14ac:dyDescent="0.15">
      <c r="B59" s="135"/>
      <c r="C59" s="1297" t="s">
        <v>601</v>
      </c>
      <c r="D59" s="1298"/>
      <c r="E59" s="1299"/>
      <c r="F59" s="136">
        <v>75</v>
      </c>
      <c r="G59" s="136">
        <v>74</v>
      </c>
      <c r="H59" s="137">
        <v>72</v>
      </c>
    </row>
    <row r="60" spans="2:8" ht="45.75" customHeight="1" x14ac:dyDescent="0.15">
      <c r="B60" s="135"/>
      <c r="C60" s="1297" t="s">
        <v>602</v>
      </c>
      <c r="D60" s="1298"/>
      <c r="E60" s="1299"/>
      <c r="F60" s="136">
        <v>75</v>
      </c>
      <c r="G60" s="136">
        <v>72</v>
      </c>
      <c r="H60" s="137">
        <v>61</v>
      </c>
    </row>
    <row r="61" spans="2:8" ht="45.75" customHeight="1" x14ac:dyDescent="0.15">
      <c r="B61" s="135"/>
      <c r="C61" s="1297" t="s">
        <v>603</v>
      </c>
      <c r="D61" s="1298"/>
      <c r="E61" s="1299"/>
      <c r="F61" s="136">
        <v>20</v>
      </c>
      <c r="G61" s="136">
        <v>20</v>
      </c>
      <c r="H61" s="137">
        <v>20</v>
      </c>
    </row>
    <row r="62" spans="2:8" ht="45.75" customHeight="1" thickBot="1" x14ac:dyDescent="0.2">
      <c r="B62" s="138"/>
      <c r="C62" s="1300" t="s">
        <v>604</v>
      </c>
      <c r="D62" s="1301"/>
      <c r="E62" s="1302"/>
      <c r="F62" s="139">
        <v>14</v>
      </c>
      <c r="G62" s="139">
        <v>14</v>
      </c>
      <c r="H62" s="140">
        <v>14</v>
      </c>
    </row>
    <row r="63" spans="2:8" ht="52.5" customHeight="1" thickBot="1" x14ac:dyDescent="0.2">
      <c r="B63" s="141"/>
      <c r="C63" s="1303" t="s">
        <v>51</v>
      </c>
      <c r="D63" s="1303"/>
      <c r="E63" s="1304"/>
      <c r="F63" s="142">
        <v>3741</v>
      </c>
      <c r="G63" s="142">
        <v>4572</v>
      </c>
      <c r="H63" s="143">
        <v>5542</v>
      </c>
    </row>
    <row r="64" spans="2:8" ht="15" customHeight="1" x14ac:dyDescent="0.15"/>
  </sheetData>
  <sheetProtection algorithmName="SHA-512" hashValue="G0zD76rETq5mKgoyextmC4NNOtOKATM7aiuHyZ3SQ1DHRPD6GW+N2aJiuLcq92Ix8bnZ0iJP5BslwBl6BXIifg==" saltValue="0Jxawodlbfr4N6qHoU7Ql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opLeftCell="R55" zoomScaleNormal="100" zoomScaleSheetLayoutView="55" workbookViewId="0">
      <selection activeCell="AN48" sqref="AN48"/>
    </sheetView>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606</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606</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607</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608</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11" t="s">
        <v>617</v>
      </c>
      <c r="AO43" s="1312"/>
      <c r="AP43" s="1312"/>
      <c r="AQ43" s="1312"/>
      <c r="AR43" s="1312"/>
      <c r="AS43" s="1312"/>
      <c r="AT43" s="1312"/>
      <c r="AU43" s="1312"/>
      <c r="AV43" s="1312"/>
      <c r="AW43" s="1312"/>
      <c r="AX43" s="1312"/>
      <c r="AY43" s="1312"/>
      <c r="AZ43" s="1312"/>
      <c r="BA43" s="1312"/>
      <c r="BB43" s="1312"/>
      <c r="BC43" s="1312"/>
      <c r="BD43" s="1312"/>
      <c r="BE43" s="1312"/>
      <c r="BF43" s="1312"/>
      <c r="BG43" s="1312"/>
      <c r="BH43" s="1312"/>
      <c r="BI43" s="1312"/>
      <c r="BJ43" s="1312"/>
      <c r="BK43" s="1312"/>
      <c r="BL43" s="1312"/>
      <c r="BM43" s="1312"/>
      <c r="BN43" s="1312"/>
      <c r="BO43" s="1312"/>
      <c r="BP43" s="1312"/>
      <c r="BQ43" s="1312"/>
      <c r="BR43" s="1312"/>
      <c r="BS43" s="1312"/>
      <c r="BT43" s="1312"/>
      <c r="BU43" s="1312"/>
      <c r="BV43" s="1312"/>
      <c r="BW43" s="1312"/>
      <c r="BX43" s="1312"/>
      <c r="BY43" s="1312"/>
      <c r="BZ43" s="1312"/>
      <c r="CA43" s="1312"/>
      <c r="CB43" s="1312"/>
      <c r="CC43" s="1312"/>
      <c r="CD43" s="1312"/>
      <c r="CE43" s="1312"/>
      <c r="CF43" s="1312"/>
      <c r="CG43" s="1312"/>
      <c r="CH43" s="1312"/>
      <c r="CI43" s="1312"/>
      <c r="CJ43" s="1312"/>
      <c r="CK43" s="1312"/>
      <c r="CL43" s="1312"/>
      <c r="CM43" s="1312"/>
      <c r="CN43" s="1312"/>
      <c r="CO43" s="1312"/>
      <c r="CP43" s="1312"/>
      <c r="CQ43" s="1312"/>
      <c r="CR43" s="1312"/>
      <c r="CS43" s="1312"/>
      <c r="CT43" s="1312"/>
      <c r="CU43" s="1312"/>
      <c r="CV43" s="1312"/>
      <c r="CW43" s="1312"/>
      <c r="CX43" s="1312"/>
      <c r="CY43" s="1312"/>
      <c r="CZ43" s="1312"/>
      <c r="DA43" s="1312"/>
      <c r="DB43" s="1312"/>
      <c r="DC43" s="1313"/>
    </row>
    <row r="44" spans="2:109" x14ac:dyDescent="0.15">
      <c r="B44" s="397"/>
      <c r="AN44" s="1314"/>
      <c r="AO44" s="1315"/>
      <c r="AP44" s="1315"/>
      <c r="AQ44" s="1315"/>
      <c r="AR44" s="1315"/>
      <c r="AS44" s="1315"/>
      <c r="AT44" s="1315"/>
      <c r="AU44" s="1315"/>
      <c r="AV44" s="1315"/>
      <c r="AW44" s="1315"/>
      <c r="AX44" s="1315"/>
      <c r="AY44" s="1315"/>
      <c r="AZ44" s="1315"/>
      <c r="BA44" s="1315"/>
      <c r="BB44" s="1315"/>
      <c r="BC44" s="1315"/>
      <c r="BD44" s="1315"/>
      <c r="BE44" s="1315"/>
      <c r="BF44" s="1315"/>
      <c r="BG44" s="1315"/>
      <c r="BH44" s="1315"/>
      <c r="BI44" s="1315"/>
      <c r="BJ44" s="1315"/>
      <c r="BK44" s="1315"/>
      <c r="BL44" s="1315"/>
      <c r="BM44" s="1315"/>
      <c r="BN44" s="1315"/>
      <c r="BO44" s="1315"/>
      <c r="BP44" s="1315"/>
      <c r="BQ44" s="1315"/>
      <c r="BR44" s="1315"/>
      <c r="BS44" s="1315"/>
      <c r="BT44" s="1315"/>
      <c r="BU44" s="1315"/>
      <c r="BV44" s="1315"/>
      <c r="BW44" s="1315"/>
      <c r="BX44" s="1315"/>
      <c r="BY44" s="1315"/>
      <c r="BZ44" s="1315"/>
      <c r="CA44" s="1315"/>
      <c r="CB44" s="1315"/>
      <c r="CC44" s="1315"/>
      <c r="CD44" s="1315"/>
      <c r="CE44" s="1315"/>
      <c r="CF44" s="1315"/>
      <c r="CG44" s="1315"/>
      <c r="CH44" s="1315"/>
      <c r="CI44" s="1315"/>
      <c r="CJ44" s="1315"/>
      <c r="CK44" s="1315"/>
      <c r="CL44" s="1315"/>
      <c r="CM44" s="1315"/>
      <c r="CN44" s="1315"/>
      <c r="CO44" s="1315"/>
      <c r="CP44" s="1315"/>
      <c r="CQ44" s="1315"/>
      <c r="CR44" s="1315"/>
      <c r="CS44" s="1315"/>
      <c r="CT44" s="1315"/>
      <c r="CU44" s="1315"/>
      <c r="CV44" s="1315"/>
      <c r="CW44" s="1315"/>
      <c r="CX44" s="1315"/>
      <c r="CY44" s="1315"/>
      <c r="CZ44" s="1315"/>
      <c r="DA44" s="1315"/>
      <c r="DB44" s="1315"/>
      <c r="DC44" s="1316"/>
    </row>
    <row r="45" spans="2:109" x14ac:dyDescent="0.15">
      <c r="B45" s="397"/>
      <c r="AN45" s="1314"/>
      <c r="AO45" s="1315"/>
      <c r="AP45" s="1315"/>
      <c r="AQ45" s="1315"/>
      <c r="AR45" s="1315"/>
      <c r="AS45" s="1315"/>
      <c r="AT45" s="1315"/>
      <c r="AU45" s="1315"/>
      <c r="AV45" s="1315"/>
      <c r="AW45" s="1315"/>
      <c r="AX45" s="1315"/>
      <c r="AY45" s="1315"/>
      <c r="AZ45" s="1315"/>
      <c r="BA45" s="1315"/>
      <c r="BB45" s="1315"/>
      <c r="BC45" s="1315"/>
      <c r="BD45" s="1315"/>
      <c r="BE45" s="1315"/>
      <c r="BF45" s="1315"/>
      <c r="BG45" s="1315"/>
      <c r="BH45" s="1315"/>
      <c r="BI45" s="1315"/>
      <c r="BJ45" s="1315"/>
      <c r="BK45" s="1315"/>
      <c r="BL45" s="1315"/>
      <c r="BM45" s="1315"/>
      <c r="BN45" s="1315"/>
      <c r="BO45" s="1315"/>
      <c r="BP45" s="1315"/>
      <c r="BQ45" s="1315"/>
      <c r="BR45" s="1315"/>
      <c r="BS45" s="1315"/>
      <c r="BT45" s="1315"/>
      <c r="BU45" s="1315"/>
      <c r="BV45" s="1315"/>
      <c r="BW45" s="1315"/>
      <c r="BX45" s="1315"/>
      <c r="BY45" s="1315"/>
      <c r="BZ45" s="1315"/>
      <c r="CA45" s="1315"/>
      <c r="CB45" s="1315"/>
      <c r="CC45" s="1315"/>
      <c r="CD45" s="1315"/>
      <c r="CE45" s="1315"/>
      <c r="CF45" s="1315"/>
      <c r="CG45" s="1315"/>
      <c r="CH45" s="1315"/>
      <c r="CI45" s="1315"/>
      <c r="CJ45" s="1315"/>
      <c r="CK45" s="1315"/>
      <c r="CL45" s="1315"/>
      <c r="CM45" s="1315"/>
      <c r="CN45" s="1315"/>
      <c r="CO45" s="1315"/>
      <c r="CP45" s="1315"/>
      <c r="CQ45" s="1315"/>
      <c r="CR45" s="1315"/>
      <c r="CS45" s="1315"/>
      <c r="CT45" s="1315"/>
      <c r="CU45" s="1315"/>
      <c r="CV45" s="1315"/>
      <c r="CW45" s="1315"/>
      <c r="CX45" s="1315"/>
      <c r="CY45" s="1315"/>
      <c r="CZ45" s="1315"/>
      <c r="DA45" s="1315"/>
      <c r="DB45" s="1315"/>
      <c r="DC45" s="1316"/>
    </row>
    <row r="46" spans="2:109" x14ac:dyDescent="0.15">
      <c r="B46" s="397"/>
      <c r="AN46" s="1314"/>
      <c r="AO46" s="1315"/>
      <c r="AP46" s="1315"/>
      <c r="AQ46" s="1315"/>
      <c r="AR46" s="1315"/>
      <c r="AS46" s="1315"/>
      <c r="AT46" s="1315"/>
      <c r="AU46" s="1315"/>
      <c r="AV46" s="1315"/>
      <c r="AW46" s="1315"/>
      <c r="AX46" s="1315"/>
      <c r="AY46" s="1315"/>
      <c r="AZ46" s="1315"/>
      <c r="BA46" s="1315"/>
      <c r="BB46" s="1315"/>
      <c r="BC46" s="1315"/>
      <c r="BD46" s="1315"/>
      <c r="BE46" s="1315"/>
      <c r="BF46" s="1315"/>
      <c r="BG46" s="1315"/>
      <c r="BH46" s="1315"/>
      <c r="BI46" s="1315"/>
      <c r="BJ46" s="1315"/>
      <c r="BK46" s="1315"/>
      <c r="BL46" s="1315"/>
      <c r="BM46" s="1315"/>
      <c r="BN46" s="1315"/>
      <c r="BO46" s="1315"/>
      <c r="BP46" s="1315"/>
      <c r="BQ46" s="1315"/>
      <c r="BR46" s="1315"/>
      <c r="BS46" s="1315"/>
      <c r="BT46" s="1315"/>
      <c r="BU46" s="1315"/>
      <c r="BV46" s="1315"/>
      <c r="BW46" s="1315"/>
      <c r="BX46" s="1315"/>
      <c r="BY46" s="1315"/>
      <c r="BZ46" s="1315"/>
      <c r="CA46" s="1315"/>
      <c r="CB46" s="1315"/>
      <c r="CC46" s="1315"/>
      <c r="CD46" s="1315"/>
      <c r="CE46" s="1315"/>
      <c r="CF46" s="1315"/>
      <c r="CG46" s="1315"/>
      <c r="CH46" s="1315"/>
      <c r="CI46" s="1315"/>
      <c r="CJ46" s="1315"/>
      <c r="CK46" s="1315"/>
      <c r="CL46" s="1315"/>
      <c r="CM46" s="1315"/>
      <c r="CN46" s="1315"/>
      <c r="CO46" s="1315"/>
      <c r="CP46" s="1315"/>
      <c r="CQ46" s="1315"/>
      <c r="CR46" s="1315"/>
      <c r="CS46" s="1315"/>
      <c r="CT46" s="1315"/>
      <c r="CU46" s="1315"/>
      <c r="CV46" s="1315"/>
      <c r="CW46" s="1315"/>
      <c r="CX46" s="1315"/>
      <c r="CY46" s="1315"/>
      <c r="CZ46" s="1315"/>
      <c r="DA46" s="1315"/>
      <c r="DB46" s="1315"/>
      <c r="DC46" s="1316"/>
    </row>
    <row r="47" spans="2:109" x14ac:dyDescent="0.15">
      <c r="B47" s="397"/>
      <c r="AN47" s="1317"/>
      <c r="AO47" s="1318"/>
      <c r="AP47" s="1318"/>
      <c r="AQ47" s="1318"/>
      <c r="AR47" s="1318"/>
      <c r="AS47" s="1318"/>
      <c r="AT47" s="1318"/>
      <c r="AU47" s="1318"/>
      <c r="AV47" s="1318"/>
      <c r="AW47" s="1318"/>
      <c r="AX47" s="1318"/>
      <c r="AY47" s="1318"/>
      <c r="AZ47" s="1318"/>
      <c r="BA47" s="1318"/>
      <c r="BB47" s="1318"/>
      <c r="BC47" s="1318"/>
      <c r="BD47" s="1318"/>
      <c r="BE47" s="1318"/>
      <c r="BF47" s="1318"/>
      <c r="BG47" s="1318"/>
      <c r="BH47" s="1318"/>
      <c r="BI47" s="1318"/>
      <c r="BJ47" s="1318"/>
      <c r="BK47" s="1318"/>
      <c r="BL47" s="1318"/>
      <c r="BM47" s="1318"/>
      <c r="BN47" s="1318"/>
      <c r="BO47" s="1318"/>
      <c r="BP47" s="1318"/>
      <c r="BQ47" s="1318"/>
      <c r="BR47" s="1318"/>
      <c r="BS47" s="1318"/>
      <c r="BT47" s="1318"/>
      <c r="BU47" s="1318"/>
      <c r="BV47" s="1318"/>
      <c r="BW47" s="1318"/>
      <c r="BX47" s="1318"/>
      <c r="BY47" s="1318"/>
      <c r="BZ47" s="1318"/>
      <c r="CA47" s="1318"/>
      <c r="CB47" s="1318"/>
      <c r="CC47" s="1318"/>
      <c r="CD47" s="1318"/>
      <c r="CE47" s="1318"/>
      <c r="CF47" s="1318"/>
      <c r="CG47" s="1318"/>
      <c r="CH47" s="1318"/>
      <c r="CI47" s="1318"/>
      <c r="CJ47" s="1318"/>
      <c r="CK47" s="1318"/>
      <c r="CL47" s="1318"/>
      <c r="CM47" s="1318"/>
      <c r="CN47" s="1318"/>
      <c r="CO47" s="1318"/>
      <c r="CP47" s="1318"/>
      <c r="CQ47" s="1318"/>
      <c r="CR47" s="1318"/>
      <c r="CS47" s="1318"/>
      <c r="CT47" s="1318"/>
      <c r="CU47" s="1318"/>
      <c r="CV47" s="1318"/>
      <c r="CW47" s="1318"/>
      <c r="CX47" s="1318"/>
      <c r="CY47" s="1318"/>
      <c r="CZ47" s="1318"/>
      <c r="DA47" s="1318"/>
      <c r="DB47" s="1318"/>
      <c r="DC47" s="1319"/>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609</v>
      </c>
    </row>
    <row r="50" spans="1:109" x14ac:dyDescent="0.15">
      <c r="B50" s="397"/>
      <c r="G50" s="1320"/>
      <c r="H50" s="1320"/>
      <c r="I50" s="1320"/>
      <c r="J50" s="1320"/>
      <c r="K50" s="407"/>
      <c r="L50" s="407"/>
      <c r="M50" s="408"/>
      <c r="N50" s="408"/>
      <c r="AN50" s="1321"/>
      <c r="AO50" s="1322"/>
      <c r="AP50" s="1322"/>
      <c r="AQ50" s="1322"/>
      <c r="AR50" s="1322"/>
      <c r="AS50" s="1322"/>
      <c r="AT50" s="1322"/>
      <c r="AU50" s="1322"/>
      <c r="AV50" s="1322"/>
      <c r="AW50" s="1322"/>
      <c r="AX50" s="1322"/>
      <c r="AY50" s="1322"/>
      <c r="AZ50" s="1322"/>
      <c r="BA50" s="1322"/>
      <c r="BB50" s="1322"/>
      <c r="BC50" s="1322"/>
      <c r="BD50" s="1322"/>
      <c r="BE50" s="1322"/>
      <c r="BF50" s="1322"/>
      <c r="BG50" s="1322"/>
      <c r="BH50" s="1322"/>
      <c r="BI50" s="1322"/>
      <c r="BJ50" s="1322"/>
      <c r="BK50" s="1322"/>
      <c r="BL50" s="1322"/>
      <c r="BM50" s="1322"/>
      <c r="BN50" s="1322"/>
      <c r="BO50" s="1323"/>
      <c r="BP50" s="1324" t="s">
        <v>561</v>
      </c>
      <c r="BQ50" s="1324"/>
      <c r="BR50" s="1324"/>
      <c r="BS50" s="1324"/>
      <c r="BT50" s="1324"/>
      <c r="BU50" s="1324"/>
      <c r="BV50" s="1324"/>
      <c r="BW50" s="1324"/>
      <c r="BX50" s="1324" t="s">
        <v>562</v>
      </c>
      <c r="BY50" s="1324"/>
      <c r="BZ50" s="1324"/>
      <c r="CA50" s="1324"/>
      <c r="CB50" s="1324"/>
      <c r="CC50" s="1324"/>
      <c r="CD50" s="1324"/>
      <c r="CE50" s="1324"/>
      <c r="CF50" s="1324" t="s">
        <v>563</v>
      </c>
      <c r="CG50" s="1324"/>
      <c r="CH50" s="1324"/>
      <c r="CI50" s="1324"/>
      <c r="CJ50" s="1324"/>
      <c r="CK50" s="1324"/>
      <c r="CL50" s="1324"/>
      <c r="CM50" s="1324"/>
      <c r="CN50" s="1324" t="s">
        <v>564</v>
      </c>
      <c r="CO50" s="1324"/>
      <c r="CP50" s="1324"/>
      <c r="CQ50" s="1324"/>
      <c r="CR50" s="1324"/>
      <c r="CS50" s="1324"/>
      <c r="CT50" s="1324"/>
      <c r="CU50" s="1324"/>
      <c r="CV50" s="1324" t="s">
        <v>565</v>
      </c>
      <c r="CW50" s="1324"/>
      <c r="CX50" s="1324"/>
      <c r="CY50" s="1324"/>
      <c r="CZ50" s="1324"/>
      <c r="DA50" s="1324"/>
      <c r="DB50" s="1324"/>
      <c r="DC50" s="1324"/>
    </row>
    <row r="51" spans="1:109" ht="13.5" customHeight="1" x14ac:dyDescent="0.15">
      <c r="B51" s="397"/>
      <c r="G51" s="1330"/>
      <c r="H51" s="1330"/>
      <c r="I51" s="1328"/>
      <c r="J51" s="1328"/>
      <c r="K51" s="1326"/>
      <c r="L51" s="1326"/>
      <c r="M51" s="1326"/>
      <c r="N51" s="1326"/>
      <c r="AM51" s="406"/>
      <c r="AN51" s="1327" t="s">
        <v>610</v>
      </c>
      <c r="AO51" s="1327"/>
      <c r="AP51" s="1327"/>
      <c r="AQ51" s="1327"/>
      <c r="AR51" s="1327"/>
      <c r="AS51" s="1327"/>
      <c r="AT51" s="1327"/>
      <c r="AU51" s="1327"/>
      <c r="AV51" s="1327"/>
      <c r="AW51" s="1327"/>
      <c r="AX51" s="1327"/>
      <c r="AY51" s="1327"/>
      <c r="AZ51" s="1327"/>
      <c r="BA51" s="1327"/>
      <c r="BB51" s="1327" t="s">
        <v>611</v>
      </c>
      <c r="BC51" s="1327"/>
      <c r="BD51" s="1327"/>
      <c r="BE51" s="1327"/>
      <c r="BF51" s="1327"/>
      <c r="BG51" s="1327"/>
      <c r="BH51" s="1327"/>
      <c r="BI51" s="1327"/>
      <c r="BJ51" s="1327"/>
      <c r="BK51" s="1327"/>
      <c r="BL51" s="1327"/>
      <c r="BM51" s="1327"/>
      <c r="BN51" s="1327"/>
      <c r="BO51" s="1327"/>
      <c r="BP51" s="1325">
        <v>36.299999999999997</v>
      </c>
      <c r="BQ51" s="1325"/>
      <c r="BR51" s="1325"/>
      <c r="BS51" s="1325"/>
      <c r="BT51" s="1325"/>
      <c r="BU51" s="1325"/>
      <c r="BV51" s="1325"/>
      <c r="BW51" s="1325"/>
      <c r="BX51" s="1325">
        <v>17.600000000000001</v>
      </c>
      <c r="BY51" s="1325"/>
      <c r="BZ51" s="1325"/>
      <c r="CA51" s="1325"/>
      <c r="CB51" s="1325"/>
      <c r="CC51" s="1325"/>
      <c r="CD51" s="1325"/>
      <c r="CE51" s="1325"/>
      <c r="CF51" s="1325"/>
      <c r="CG51" s="1325"/>
      <c r="CH51" s="1325"/>
      <c r="CI51" s="1325"/>
      <c r="CJ51" s="1325"/>
      <c r="CK51" s="1325"/>
      <c r="CL51" s="1325"/>
      <c r="CM51" s="1325"/>
      <c r="CN51" s="1325">
        <v>1.9</v>
      </c>
      <c r="CO51" s="1325"/>
      <c r="CP51" s="1325"/>
      <c r="CQ51" s="1325"/>
      <c r="CR51" s="1325"/>
      <c r="CS51" s="1325"/>
      <c r="CT51" s="1325"/>
      <c r="CU51" s="1325"/>
      <c r="CV51" s="1325"/>
      <c r="CW51" s="1325"/>
      <c r="CX51" s="1325"/>
      <c r="CY51" s="1325"/>
      <c r="CZ51" s="1325"/>
      <c r="DA51" s="1325"/>
      <c r="DB51" s="1325"/>
      <c r="DC51" s="1325"/>
    </row>
    <row r="52" spans="1:109" x14ac:dyDescent="0.15">
      <c r="B52" s="397"/>
      <c r="G52" s="1330"/>
      <c r="H52" s="1330"/>
      <c r="I52" s="1328"/>
      <c r="J52" s="1328"/>
      <c r="K52" s="1326"/>
      <c r="L52" s="1326"/>
      <c r="M52" s="1326"/>
      <c r="N52" s="1326"/>
      <c r="AM52" s="406"/>
      <c r="AN52" s="1327"/>
      <c r="AO52" s="1327"/>
      <c r="AP52" s="1327"/>
      <c r="AQ52" s="1327"/>
      <c r="AR52" s="1327"/>
      <c r="AS52" s="1327"/>
      <c r="AT52" s="1327"/>
      <c r="AU52" s="1327"/>
      <c r="AV52" s="1327"/>
      <c r="AW52" s="1327"/>
      <c r="AX52" s="1327"/>
      <c r="AY52" s="1327"/>
      <c r="AZ52" s="1327"/>
      <c r="BA52" s="1327"/>
      <c r="BB52" s="1327"/>
      <c r="BC52" s="1327"/>
      <c r="BD52" s="1327"/>
      <c r="BE52" s="1327"/>
      <c r="BF52" s="1327"/>
      <c r="BG52" s="1327"/>
      <c r="BH52" s="1327"/>
      <c r="BI52" s="1327"/>
      <c r="BJ52" s="1327"/>
      <c r="BK52" s="1327"/>
      <c r="BL52" s="1327"/>
      <c r="BM52" s="1327"/>
      <c r="BN52" s="1327"/>
      <c r="BO52" s="1327"/>
      <c r="BP52" s="1325"/>
      <c r="BQ52" s="1325"/>
      <c r="BR52" s="1325"/>
      <c r="BS52" s="1325"/>
      <c r="BT52" s="1325"/>
      <c r="BU52" s="1325"/>
      <c r="BV52" s="1325"/>
      <c r="BW52" s="1325"/>
      <c r="BX52" s="1325"/>
      <c r="BY52" s="1325"/>
      <c r="BZ52" s="1325"/>
      <c r="CA52" s="1325"/>
      <c r="CB52" s="1325"/>
      <c r="CC52" s="1325"/>
      <c r="CD52" s="1325"/>
      <c r="CE52" s="1325"/>
      <c r="CF52" s="1325"/>
      <c r="CG52" s="1325"/>
      <c r="CH52" s="1325"/>
      <c r="CI52" s="1325"/>
      <c r="CJ52" s="1325"/>
      <c r="CK52" s="1325"/>
      <c r="CL52" s="1325"/>
      <c r="CM52" s="1325"/>
      <c r="CN52" s="1325"/>
      <c r="CO52" s="1325"/>
      <c r="CP52" s="1325"/>
      <c r="CQ52" s="1325"/>
      <c r="CR52" s="1325"/>
      <c r="CS52" s="1325"/>
      <c r="CT52" s="1325"/>
      <c r="CU52" s="1325"/>
      <c r="CV52" s="1325"/>
      <c r="CW52" s="1325"/>
      <c r="CX52" s="1325"/>
      <c r="CY52" s="1325"/>
      <c r="CZ52" s="1325"/>
      <c r="DA52" s="1325"/>
      <c r="DB52" s="1325"/>
      <c r="DC52" s="1325"/>
    </row>
    <row r="53" spans="1:109" x14ac:dyDescent="0.15">
      <c r="A53" s="405"/>
      <c r="B53" s="397"/>
      <c r="G53" s="1330"/>
      <c r="H53" s="1330"/>
      <c r="I53" s="1320"/>
      <c r="J53" s="1320"/>
      <c r="K53" s="1326"/>
      <c r="L53" s="1326"/>
      <c r="M53" s="1326"/>
      <c r="N53" s="1326"/>
      <c r="AM53" s="406"/>
      <c r="AN53" s="1327"/>
      <c r="AO53" s="1327"/>
      <c r="AP53" s="1327"/>
      <c r="AQ53" s="1327"/>
      <c r="AR53" s="1327"/>
      <c r="AS53" s="1327"/>
      <c r="AT53" s="1327"/>
      <c r="AU53" s="1327"/>
      <c r="AV53" s="1327"/>
      <c r="AW53" s="1327"/>
      <c r="AX53" s="1327"/>
      <c r="AY53" s="1327"/>
      <c r="AZ53" s="1327"/>
      <c r="BA53" s="1327"/>
      <c r="BB53" s="1327" t="s">
        <v>612</v>
      </c>
      <c r="BC53" s="1327"/>
      <c r="BD53" s="1327"/>
      <c r="BE53" s="1327"/>
      <c r="BF53" s="1327"/>
      <c r="BG53" s="1327"/>
      <c r="BH53" s="1327"/>
      <c r="BI53" s="1327"/>
      <c r="BJ53" s="1327"/>
      <c r="BK53" s="1327"/>
      <c r="BL53" s="1327"/>
      <c r="BM53" s="1327"/>
      <c r="BN53" s="1327"/>
      <c r="BO53" s="1327"/>
      <c r="BP53" s="1325">
        <v>63.1</v>
      </c>
      <c r="BQ53" s="1325"/>
      <c r="BR53" s="1325"/>
      <c r="BS53" s="1325"/>
      <c r="BT53" s="1325"/>
      <c r="BU53" s="1325"/>
      <c r="BV53" s="1325"/>
      <c r="BW53" s="1325"/>
      <c r="BX53" s="1325">
        <v>65.8</v>
      </c>
      <c r="BY53" s="1325"/>
      <c r="BZ53" s="1325"/>
      <c r="CA53" s="1325"/>
      <c r="CB53" s="1325"/>
      <c r="CC53" s="1325"/>
      <c r="CD53" s="1325"/>
      <c r="CE53" s="1325"/>
      <c r="CF53" s="1325">
        <v>66.400000000000006</v>
      </c>
      <c r="CG53" s="1325"/>
      <c r="CH53" s="1325"/>
      <c r="CI53" s="1325"/>
      <c r="CJ53" s="1325"/>
      <c r="CK53" s="1325"/>
      <c r="CL53" s="1325"/>
      <c r="CM53" s="1325"/>
      <c r="CN53" s="1325">
        <v>67.900000000000006</v>
      </c>
      <c r="CO53" s="1325"/>
      <c r="CP53" s="1325"/>
      <c r="CQ53" s="1325"/>
      <c r="CR53" s="1325"/>
      <c r="CS53" s="1325"/>
      <c r="CT53" s="1325"/>
      <c r="CU53" s="1325"/>
      <c r="CV53" s="1325">
        <v>68.5</v>
      </c>
      <c r="CW53" s="1325"/>
      <c r="CX53" s="1325"/>
      <c r="CY53" s="1325"/>
      <c r="CZ53" s="1325"/>
      <c r="DA53" s="1325"/>
      <c r="DB53" s="1325"/>
      <c r="DC53" s="1325"/>
    </row>
    <row r="54" spans="1:109" x14ac:dyDescent="0.15">
      <c r="A54" s="405"/>
      <c r="B54" s="397"/>
      <c r="G54" s="1330"/>
      <c r="H54" s="1330"/>
      <c r="I54" s="1320"/>
      <c r="J54" s="1320"/>
      <c r="K54" s="1326"/>
      <c r="L54" s="1326"/>
      <c r="M54" s="1326"/>
      <c r="N54" s="1326"/>
      <c r="AM54" s="406"/>
      <c r="AN54" s="1327"/>
      <c r="AO54" s="1327"/>
      <c r="AP54" s="1327"/>
      <c r="AQ54" s="1327"/>
      <c r="AR54" s="1327"/>
      <c r="AS54" s="1327"/>
      <c r="AT54" s="1327"/>
      <c r="AU54" s="1327"/>
      <c r="AV54" s="1327"/>
      <c r="AW54" s="1327"/>
      <c r="AX54" s="1327"/>
      <c r="AY54" s="1327"/>
      <c r="AZ54" s="1327"/>
      <c r="BA54" s="1327"/>
      <c r="BB54" s="1327"/>
      <c r="BC54" s="1327"/>
      <c r="BD54" s="1327"/>
      <c r="BE54" s="1327"/>
      <c r="BF54" s="1327"/>
      <c r="BG54" s="1327"/>
      <c r="BH54" s="1327"/>
      <c r="BI54" s="1327"/>
      <c r="BJ54" s="1327"/>
      <c r="BK54" s="1327"/>
      <c r="BL54" s="1327"/>
      <c r="BM54" s="1327"/>
      <c r="BN54" s="1327"/>
      <c r="BO54" s="1327"/>
      <c r="BP54" s="1325"/>
      <c r="BQ54" s="1325"/>
      <c r="BR54" s="1325"/>
      <c r="BS54" s="1325"/>
      <c r="BT54" s="1325"/>
      <c r="BU54" s="1325"/>
      <c r="BV54" s="1325"/>
      <c r="BW54" s="1325"/>
      <c r="BX54" s="1325"/>
      <c r="BY54" s="1325"/>
      <c r="BZ54" s="1325"/>
      <c r="CA54" s="1325"/>
      <c r="CB54" s="1325"/>
      <c r="CC54" s="1325"/>
      <c r="CD54" s="1325"/>
      <c r="CE54" s="1325"/>
      <c r="CF54" s="1325"/>
      <c r="CG54" s="1325"/>
      <c r="CH54" s="1325"/>
      <c r="CI54" s="1325"/>
      <c r="CJ54" s="1325"/>
      <c r="CK54" s="1325"/>
      <c r="CL54" s="1325"/>
      <c r="CM54" s="1325"/>
      <c r="CN54" s="1325"/>
      <c r="CO54" s="1325"/>
      <c r="CP54" s="1325"/>
      <c r="CQ54" s="1325"/>
      <c r="CR54" s="1325"/>
      <c r="CS54" s="1325"/>
      <c r="CT54" s="1325"/>
      <c r="CU54" s="1325"/>
      <c r="CV54" s="1325"/>
      <c r="CW54" s="1325"/>
      <c r="CX54" s="1325"/>
      <c r="CY54" s="1325"/>
      <c r="CZ54" s="1325"/>
      <c r="DA54" s="1325"/>
      <c r="DB54" s="1325"/>
      <c r="DC54" s="1325"/>
    </row>
    <row r="55" spans="1:109" x14ac:dyDescent="0.15">
      <c r="A55" s="405"/>
      <c r="B55" s="397"/>
      <c r="G55" s="1320"/>
      <c r="H55" s="1320"/>
      <c r="I55" s="1320"/>
      <c r="J55" s="1320"/>
      <c r="K55" s="1326"/>
      <c r="L55" s="1326"/>
      <c r="M55" s="1326"/>
      <c r="N55" s="1326"/>
      <c r="AN55" s="1324" t="s">
        <v>613</v>
      </c>
      <c r="AO55" s="1324"/>
      <c r="AP55" s="1324"/>
      <c r="AQ55" s="1324"/>
      <c r="AR55" s="1324"/>
      <c r="AS55" s="1324"/>
      <c r="AT55" s="1324"/>
      <c r="AU55" s="1324"/>
      <c r="AV55" s="1324"/>
      <c r="AW55" s="1324"/>
      <c r="AX55" s="1324"/>
      <c r="AY55" s="1324"/>
      <c r="AZ55" s="1324"/>
      <c r="BA55" s="1324"/>
      <c r="BB55" s="1327" t="s">
        <v>611</v>
      </c>
      <c r="BC55" s="1327"/>
      <c r="BD55" s="1327"/>
      <c r="BE55" s="1327"/>
      <c r="BF55" s="1327"/>
      <c r="BG55" s="1327"/>
      <c r="BH55" s="1327"/>
      <c r="BI55" s="1327"/>
      <c r="BJ55" s="1327"/>
      <c r="BK55" s="1327"/>
      <c r="BL55" s="1327"/>
      <c r="BM55" s="1327"/>
      <c r="BN55" s="1327"/>
      <c r="BO55" s="1327"/>
      <c r="BP55" s="1325">
        <v>33.1</v>
      </c>
      <c r="BQ55" s="1325"/>
      <c r="BR55" s="1325"/>
      <c r="BS55" s="1325"/>
      <c r="BT55" s="1325"/>
      <c r="BU55" s="1325"/>
      <c r="BV55" s="1325"/>
      <c r="BW55" s="1325"/>
      <c r="BX55" s="1325">
        <v>31.3</v>
      </c>
      <c r="BY55" s="1325"/>
      <c r="BZ55" s="1325"/>
      <c r="CA55" s="1325"/>
      <c r="CB55" s="1325"/>
      <c r="CC55" s="1325"/>
      <c r="CD55" s="1325"/>
      <c r="CE55" s="1325"/>
      <c r="CF55" s="1325">
        <v>25.3</v>
      </c>
      <c r="CG55" s="1325"/>
      <c r="CH55" s="1325"/>
      <c r="CI55" s="1325"/>
      <c r="CJ55" s="1325"/>
      <c r="CK55" s="1325"/>
      <c r="CL55" s="1325"/>
      <c r="CM55" s="1325"/>
      <c r="CN55" s="1325">
        <v>25.5</v>
      </c>
      <c r="CO55" s="1325"/>
      <c r="CP55" s="1325"/>
      <c r="CQ55" s="1325"/>
      <c r="CR55" s="1325"/>
      <c r="CS55" s="1325"/>
      <c r="CT55" s="1325"/>
      <c r="CU55" s="1325"/>
      <c r="CV55" s="1325">
        <v>25.1</v>
      </c>
      <c r="CW55" s="1325"/>
      <c r="CX55" s="1325"/>
      <c r="CY55" s="1325"/>
      <c r="CZ55" s="1325"/>
      <c r="DA55" s="1325"/>
      <c r="DB55" s="1325"/>
      <c r="DC55" s="1325"/>
    </row>
    <row r="56" spans="1:109" x14ac:dyDescent="0.15">
      <c r="A56" s="405"/>
      <c r="B56" s="397"/>
      <c r="G56" s="1320"/>
      <c r="H56" s="1320"/>
      <c r="I56" s="1320"/>
      <c r="J56" s="1320"/>
      <c r="K56" s="1326"/>
      <c r="L56" s="1326"/>
      <c r="M56" s="1326"/>
      <c r="N56" s="1326"/>
      <c r="AN56" s="1324"/>
      <c r="AO56" s="1324"/>
      <c r="AP56" s="1324"/>
      <c r="AQ56" s="1324"/>
      <c r="AR56" s="1324"/>
      <c r="AS56" s="1324"/>
      <c r="AT56" s="1324"/>
      <c r="AU56" s="1324"/>
      <c r="AV56" s="1324"/>
      <c r="AW56" s="1324"/>
      <c r="AX56" s="1324"/>
      <c r="AY56" s="1324"/>
      <c r="AZ56" s="1324"/>
      <c r="BA56" s="1324"/>
      <c r="BB56" s="1327"/>
      <c r="BC56" s="1327"/>
      <c r="BD56" s="1327"/>
      <c r="BE56" s="1327"/>
      <c r="BF56" s="1327"/>
      <c r="BG56" s="1327"/>
      <c r="BH56" s="1327"/>
      <c r="BI56" s="1327"/>
      <c r="BJ56" s="1327"/>
      <c r="BK56" s="1327"/>
      <c r="BL56" s="1327"/>
      <c r="BM56" s="1327"/>
      <c r="BN56" s="1327"/>
      <c r="BO56" s="1327"/>
      <c r="BP56" s="1325"/>
      <c r="BQ56" s="1325"/>
      <c r="BR56" s="1325"/>
      <c r="BS56" s="1325"/>
      <c r="BT56" s="1325"/>
      <c r="BU56" s="1325"/>
      <c r="BV56" s="1325"/>
      <c r="BW56" s="1325"/>
      <c r="BX56" s="1325"/>
      <c r="BY56" s="1325"/>
      <c r="BZ56" s="1325"/>
      <c r="CA56" s="1325"/>
      <c r="CB56" s="1325"/>
      <c r="CC56" s="1325"/>
      <c r="CD56" s="1325"/>
      <c r="CE56" s="1325"/>
      <c r="CF56" s="1325"/>
      <c r="CG56" s="1325"/>
      <c r="CH56" s="1325"/>
      <c r="CI56" s="1325"/>
      <c r="CJ56" s="1325"/>
      <c r="CK56" s="1325"/>
      <c r="CL56" s="1325"/>
      <c r="CM56" s="1325"/>
      <c r="CN56" s="1325"/>
      <c r="CO56" s="1325"/>
      <c r="CP56" s="1325"/>
      <c r="CQ56" s="1325"/>
      <c r="CR56" s="1325"/>
      <c r="CS56" s="1325"/>
      <c r="CT56" s="1325"/>
      <c r="CU56" s="1325"/>
      <c r="CV56" s="1325"/>
      <c r="CW56" s="1325"/>
      <c r="CX56" s="1325"/>
      <c r="CY56" s="1325"/>
      <c r="CZ56" s="1325"/>
      <c r="DA56" s="1325"/>
      <c r="DB56" s="1325"/>
      <c r="DC56" s="1325"/>
    </row>
    <row r="57" spans="1:109" s="405" customFormat="1" x14ac:dyDescent="0.15">
      <c r="B57" s="409"/>
      <c r="G57" s="1320"/>
      <c r="H57" s="1320"/>
      <c r="I57" s="1329"/>
      <c r="J57" s="1329"/>
      <c r="K57" s="1326"/>
      <c r="L57" s="1326"/>
      <c r="M57" s="1326"/>
      <c r="N57" s="1326"/>
      <c r="AM57" s="390"/>
      <c r="AN57" s="1324"/>
      <c r="AO57" s="1324"/>
      <c r="AP57" s="1324"/>
      <c r="AQ57" s="1324"/>
      <c r="AR57" s="1324"/>
      <c r="AS57" s="1324"/>
      <c r="AT57" s="1324"/>
      <c r="AU57" s="1324"/>
      <c r="AV57" s="1324"/>
      <c r="AW57" s="1324"/>
      <c r="AX57" s="1324"/>
      <c r="AY57" s="1324"/>
      <c r="AZ57" s="1324"/>
      <c r="BA57" s="1324"/>
      <c r="BB57" s="1327" t="s">
        <v>612</v>
      </c>
      <c r="BC57" s="1327"/>
      <c r="BD57" s="1327"/>
      <c r="BE57" s="1327"/>
      <c r="BF57" s="1327"/>
      <c r="BG57" s="1327"/>
      <c r="BH57" s="1327"/>
      <c r="BI57" s="1327"/>
      <c r="BJ57" s="1327"/>
      <c r="BK57" s="1327"/>
      <c r="BL57" s="1327"/>
      <c r="BM57" s="1327"/>
      <c r="BN57" s="1327"/>
      <c r="BO57" s="1327"/>
      <c r="BP57" s="1325">
        <v>57.2</v>
      </c>
      <c r="BQ57" s="1325"/>
      <c r="BR57" s="1325"/>
      <c r="BS57" s="1325"/>
      <c r="BT57" s="1325"/>
      <c r="BU57" s="1325"/>
      <c r="BV57" s="1325"/>
      <c r="BW57" s="1325"/>
      <c r="BX57" s="1325">
        <v>58.5</v>
      </c>
      <c r="BY57" s="1325"/>
      <c r="BZ57" s="1325"/>
      <c r="CA57" s="1325"/>
      <c r="CB57" s="1325"/>
      <c r="CC57" s="1325"/>
      <c r="CD57" s="1325"/>
      <c r="CE57" s="1325"/>
      <c r="CF57" s="1325">
        <v>59.8</v>
      </c>
      <c r="CG57" s="1325"/>
      <c r="CH57" s="1325"/>
      <c r="CI57" s="1325"/>
      <c r="CJ57" s="1325"/>
      <c r="CK57" s="1325"/>
      <c r="CL57" s="1325"/>
      <c r="CM57" s="1325"/>
      <c r="CN57" s="1325">
        <v>61.1</v>
      </c>
      <c r="CO57" s="1325"/>
      <c r="CP57" s="1325"/>
      <c r="CQ57" s="1325"/>
      <c r="CR57" s="1325"/>
      <c r="CS57" s="1325"/>
      <c r="CT57" s="1325"/>
      <c r="CU57" s="1325"/>
      <c r="CV57" s="1325">
        <v>61</v>
      </c>
      <c r="CW57" s="1325"/>
      <c r="CX57" s="1325"/>
      <c r="CY57" s="1325"/>
      <c r="CZ57" s="1325"/>
      <c r="DA57" s="1325"/>
      <c r="DB57" s="1325"/>
      <c r="DC57" s="1325"/>
      <c r="DD57" s="410"/>
      <c r="DE57" s="409"/>
    </row>
    <row r="58" spans="1:109" s="405" customFormat="1" x14ac:dyDescent="0.15">
      <c r="A58" s="390"/>
      <c r="B58" s="409"/>
      <c r="G58" s="1320"/>
      <c r="H58" s="1320"/>
      <c r="I58" s="1329"/>
      <c r="J58" s="1329"/>
      <c r="K58" s="1326"/>
      <c r="L58" s="1326"/>
      <c r="M58" s="1326"/>
      <c r="N58" s="1326"/>
      <c r="AM58" s="390"/>
      <c r="AN58" s="1324"/>
      <c r="AO58" s="1324"/>
      <c r="AP58" s="1324"/>
      <c r="AQ58" s="1324"/>
      <c r="AR58" s="1324"/>
      <c r="AS58" s="1324"/>
      <c r="AT58" s="1324"/>
      <c r="AU58" s="1324"/>
      <c r="AV58" s="1324"/>
      <c r="AW58" s="1324"/>
      <c r="AX58" s="1324"/>
      <c r="AY58" s="1324"/>
      <c r="AZ58" s="1324"/>
      <c r="BA58" s="1324"/>
      <c r="BB58" s="1327"/>
      <c r="BC58" s="1327"/>
      <c r="BD58" s="1327"/>
      <c r="BE58" s="1327"/>
      <c r="BF58" s="1327"/>
      <c r="BG58" s="1327"/>
      <c r="BH58" s="1327"/>
      <c r="BI58" s="1327"/>
      <c r="BJ58" s="1327"/>
      <c r="BK58" s="1327"/>
      <c r="BL58" s="1327"/>
      <c r="BM58" s="1327"/>
      <c r="BN58" s="1327"/>
      <c r="BO58" s="1327"/>
      <c r="BP58" s="1325"/>
      <c r="BQ58" s="1325"/>
      <c r="BR58" s="1325"/>
      <c r="BS58" s="1325"/>
      <c r="BT58" s="1325"/>
      <c r="BU58" s="1325"/>
      <c r="BV58" s="1325"/>
      <c r="BW58" s="1325"/>
      <c r="BX58" s="1325"/>
      <c r="BY58" s="1325"/>
      <c r="BZ58" s="1325"/>
      <c r="CA58" s="1325"/>
      <c r="CB58" s="1325"/>
      <c r="CC58" s="1325"/>
      <c r="CD58" s="1325"/>
      <c r="CE58" s="1325"/>
      <c r="CF58" s="1325"/>
      <c r="CG58" s="1325"/>
      <c r="CH58" s="1325"/>
      <c r="CI58" s="1325"/>
      <c r="CJ58" s="1325"/>
      <c r="CK58" s="1325"/>
      <c r="CL58" s="1325"/>
      <c r="CM58" s="1325"/>
      <c r="CN58" s="1325"/>
      <c r="CO58" s="1325"/>
      <c r="CP58" s="1325"/>
      <c r="CQ58" s="1325"/>
      <c r="CR58" s="1325"/>
      <c r="CS58" s="1325"/>
      <c r="CT58" s="1325"/>
      <c r="CU58" s="1325"/>
      <c r="CV58" s="1325"/>
      <c r="CW58" s="1325"/>
      <c r="CX58" s="1325"/>
      <c r="CY58" s="1325"/>
      <c r="CZ58" s="1325"/>
      <c r="DA58" s="1325"/>
      <c r="DB58" s="1325"/>
      <c r="DC58" s="1325"/>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614</v>
      </c>
    </row>
    <row r="64" spans="1:109" x14ac:dyDescent="0.15">
      <c r="B64" s="397"/>
      <c r="G64" s="404"/>
      <c r="I64" s="417"/>
      <c r="J64" s="417"/>
      <c r="K64" s="417"/>
      <c r="L64" s="417"/>
      <c r="M64" s="417"/>
      <c r="N64" s="418"/>
      <c r="AM64" s="404"/>
      <c r="AN64" s="404" t="s">
        <v>608</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11" t="s">
        <v>616</v>
      </c>
      <c r="AO65" s="1312"/>
      <c r="AP65" s="1312"/>
      <c r="AQ65" s="1312"/>
      <c r="AR65" s="1312"/>
      <c r="AS65" s="1312"/>
      <c r="AT65" s="1312"/>
      <c r="AU65" s="1312"/>
      <c r="AV65" s="1312"/>
      <c r="AW65" s="1312"/>
      <c r="AX65" s="1312"/>
      <c r="AY65" s="1312"/>
      <c r="AZ65" s="1312"/>
      <c r="BA65" s="1312"/>
      <c r="BB65" s="1312"/>
      <c r="BC65" s="1312"/>
      <c r="BD65" s="1312"/>
      <c r="BE65" s="1312"/>
      <c r="BF65" s="1312"/>
      <c r="BG65" s="1312"/>
      <c r="BH65" s="1312"/>
      <c r="BI65" s="1312"/>
      <c r="BJ65" s="1312"/>
      <c r="BK65" s="1312"/>
      <c r="BL65" s="1312"/>
      <c r="BM65" s="1312"/>
      <c r="BN65" s="1312"/>
      <c r="BO65" s="1312"/>
      <c r="BP65" s="1312"/>
      <c r="BQ65" s="1312"/>
      <c r="BR65" s="1312"/>
      <c r="BS65" s="1312"/>
      <c r="BT65" s="1312"/>
      <c r="BU65" s="1312"/>
      <c r="BV65" s="1312"/>
      <c r="BW65" s="1312"/>
      <c r="BX65" s="1312"/>
      <c r="BY65" s="1312"/>
      <c r="BZ65" s="1312"/>
      <c r="CA65" s="1312"/>
      <c r="CB65" s="1312"/>
      <c r="CC65" s="1312"/>
      <c r="CD65" s="1312"/>
      <c r="CE65" s="1312"/>
      <c r="CF65" s="1312"/>
      <c r="CG65" s="1312"/>
      <c r="CH65" s="1312"/>
      <c r="CI65" s="1312"/>
      <c r="CJ65" s="1312"/>
      <c r="CK65" s="1312"/>
      <c r="CL65" s="1312"/>
      <c r="CM65" s="1312"/>
      <c r="CN65" s="1312"/>
      <c r="CO65" s="1312"/>
      <c r="CP65" s="1312"/>
      <c r="CQ65" s="1312"/>
      <c r="CR65" s="1312"/>
      <c r="CS65" s="1312"/>
      <c r="CT65" s="1312"/>
      <c r="CU65" s="1312"/>
      <c r="CV65" s="1312"/>
      <c r="CW65" s="1312"/>
      <c r="CX65" s="1312"/>
      <c r="CY65" s="1312"/>
      <c r="CZ65" s="1312"/>
      <c r="DA65" s="1312"/>
      <c r="DB65" s="1312"/>
      <c r="DC65" s="1313"/>
    </row>
    <row r="66" spans="2:107" x14ac:dyDescent="0.15">
      <c r="B66" s="397"/>
      <c r="AN66" s="1314"/>
      <c r="AO66" s="1315"/>
      <c r="AP66" s="1315"/>
      <c r="AQ66" s="1315"/>
      <c r="AR66" s="1315"/>
      <c r="AS66" s="1315"/>
      <c r="AT66" s="1315"/>
      <c r="AU66" s="1315"/>
      <c r="AV66" s="1315"/>
      <c r="AW66" s="1315"/>
      <c r="AX66" s="1315"/>
      <c r="AY66" s="1315"/>
      <c r="AZ66" s="1315"/>
      <c r="BA66" s="1315"/>
      <c r="BB66" s="1315"/>
      <c r="BC66" s="1315"/>
      <c r="BD66" s="1315"/>
      <c r="BE66" s="1315"/>
      <c r="BF66" s="1315"/>
      <c r="BG66" s="1315"/>
      <c r="BH66" s="1315"/>
      <c r="BI66" s="1315"/>
      <c r="BJ66" s="1315"/>
      <c r="BK66" s="1315"/>
      <c r="BL66" s="1315"/>
      <c r="BM66" s="1315"/>
      <c r="BN66" s="1315"/>
      <c r="BO66" s="1315"/>
      <c r="BP66" s="1315"/>
      <c r="BQ66" s="1315"/>
      <c r="BR66" s="1315"/>
      <c r="BS66" s="1315"/>
      <c r="BT66" s="1315"/>
      <c r="BU66" s="1315"/>
      <c r="BV66" s="1315"/>
      <c r="BW66" s="1315"/>
      <c r="BX66" s="1315"/>
      <c r="BY66" s="1315"/>
      <c r="BZ66" s="1315"/>
      <c r="CA66" s="1315"/>
      <c r="CB66" s="1315"/>
      <c r="CC66" s="1315"/>
      <c r="CD66" s="1315"/>
      <c r="CE66" s="1315"/>
      <c r="CF66" s="1315"/>
      <c r="CG66" s="1315"/>
      <c r="CH66" s="1315"/>
      <c r="CI66" s="1315"/>
      <c r="CJ66" s="1315"/>
      <c r="CK66" s="1315"/>
      <c r="CL66" s="1315"/>
      <c r="CM66" s="1315"/>
      <c r="CN66" s="1315"/>
      <c r="CO66" s="1315"/>
      <c r="CP66" s="1315"/>
      <c r="CQ66" s="1315"/>
      <c r="CR66" s="1315"/>
      <c r="CS66" s="1315"/>
      <c r="CT66" s="1315"/>
      <c r="CU66" s="1315"/>
      <c r="CV66" s="1315"/>
      <c r="CW66" s="1315"/>
      <c r="CX66" s="1315"/>
      <c r="CY66" s="1315"/>
      <c r="CZ66" s="1315"/>
      <c r="DA66" s="1315"/>
      <c r="DB66" s="1315"/>
      <c r="DC66" s="1316"/>
    </row>
    <row r="67" spans="2:107" x14ac:dyDescent="0.15">
      <c r="B67" s="397"/>
      <c r="AN67" s="1314"/>
      <c r="AO67" s="1315"/>
      <c r="AP67" s="1315"/>
      <c r="AQ67" s="1315"/>
      <c r="AR67" s="1315"/>
      <c r="AS67" s="1315"/>
      <c r="AT67" s="1315"/>
      <c r="AU67" s="1315"/>
      <c r="AV67" s="1315"/>
      <c r="AW67" s="1315"/>
      <c r="AX67" s="1315"/>
      <c r="AY67" s="1315"/>
      <c r="AZ67" s="1315"/>
      <c r="BA67" s="1315"/>
      <c r="BB67" s="1315"/>
      <c r="BC67" s="1315"/>
      <c r="BD67" s="1315"/>
      <c r="BE67" s="1315"/>
      <c r="BF67" s="1315"/>
      <c r="BG67" s="1315"/>
      <c r="BH67" s="1315"/>
      <c r="BI67" s="1315"/>
      <c r="BJ67" s="1315"/>
      <c r="BK67" s="1315"/>
      <c r="BL67" s="1315"/>
      <c r="BM67" s="1315"/>
      <c r="BN67" s="1315"/>
      <c r="BO67" s="1315"/>
      <c r="BP67" s="1315"/>
      <c r="BQ67" s="1315"/>
      <c r="BR67" s="1315"/>
      <c r="BS67" s="1315"/>
      <c r="BT67" s="1315"/>
      <c r="BU67" s="1315"/>
      <c r="BV67" s="1315"/>
      <c r="BW67" s="1315"/>
      <c r="BX67" s="1315"/>
      <c r="BY67" s="1315"/>
      <c r="BZ67" s="1315"/>
      <c r="CA67" s="1315"/>
      <c r="CB67" s="1315"/>
      <c r="CC67" s="1315"/>
      <c r="CD67" s="1315"/>
      <c r="CE67" s="1315"/>
      <c r="CF67" s="1315"/>
      <c r="CG67" s="1315"/>
      <c r="CH67" s="1315"/>
      <c r="CI67" s="1315"/>
      <c r="CJ67" s="1315"/>
      <c r="CK67" s="1315"/>
      <c r="CL67" s="1315"/>
      <c r="CM67" s="1315"/>
      <c r="CN67" s="1315"/>
      <c r="CO67" s="1315"/>
      <c r="CP67" s="1315"/>
      <c r="CQ67" s="1315"/>
      <c r="CR67" s="1315"/>
      <c r="CS67" s="1315"/>
      <c r="CT67" s="1315"/>
      <c r="CU67" s="1315"/>
      <c r="CV67" s="1315"/>
      <c r="CW67" s="1315"/>
      <c r="CX67" s="1315"/>
      <c r="CY67" s="1315"/>
      <c r="CZ67" s="1315"/>
      <c r="DA67" s="1315"/>
      <c r="DB67" s="1315"/>
      <c r="DC67" s="1316"/>
    </row>
    <row r="68" spans="2:107" x14ac:dyDescent="0.15">
      <c r="B68" s="397"/>
      <c r="AN68" s="1314"/>
      <c r="AO68" s="1315"/>
      <c r="AP68" s="1315"/>
      <c r="AQ68" s="1315"/>
      <c r="AR68" s="1315"/>
      <c r="AS68" s="1315"/>
      <c r="AT68" s="1315"/>
      <c r="AU68" s="1315"/>
      <c r="AV68" s="1315"/>
      <c r="AW68" s="1315"/>
      <c r="AX68" s="1315"/>
      <c r="AY68" s="1315"/>
      <c r="AZ68" s="1315"/>
      <c r="BA68" s="1315"/>
      <c r="BB68" s="1315"/>
      <c r="BC68" s="1315"/>
      <c r="BD68" s="1315"/>
      <c r="BE68" s="1315"/>
      <c r="BF68" s="1315"/>
      <c r="BG68" s="1315"/>
      <c r="BH68" s="1315"/>
      <c r="BI68" s="1315"/>
      <c r="BJ68" s="1315"/>
      <c r="BK68" s="1315"/>
      <c r="BL68" s="1315"/>
      <c r="BM68" s="1315"/>
      <c r="BN68" s="1315"/>
      <c r="BO68" s="1315"/>
      <c r="BP68" s="1315"/>
      <c r="BQ68" s="1315"/>
      <c r="BR68" s="1315"/>
      <c r="BS68" s="1315"/>
      <c r="BT68" s="1315"/>
      <c r="BU68" s="1315"/>
      <c r="BV68" s="1315"/>
      <c r="BW68" s="1315"/>
      <c r="BX68" s="1315"/>
      <c r="BY68" s="1315"/>
      <c r="BZ68" s="1315"/>
      <c r="CA68" s="1315"/>
      <c r="CB68" s="1315"/>
      <c r="CC68" s="1315"/>
      <c r="CD68" s="1315"/>
      <c r="CE68" s="1315"/>
      <c r="CF68" s="1315"/>
      <c r="CG68" s="1315"/>
      <c r="CH68" s="1315"/>
      <c r="CI68" s="1315"/>
      <c r="CJ68" s="1315"/>
      <c r="CK68" s="1315"/>
      <c r="CL68" s="1315"/>
      <c r="CM68" s="1315"/>
      <c r="CN68" s="1315"/>
      <c r="CO68" s="1315"/>
      <c r="CP68" s="1315"/>
      <c r="CQ68" s="1315"/>
      <c r="CR68" s="1315"/>
      <c r="CS68" s="1315"/>
      <c r="CT68" s="1315"/>
      <c r="CU68" s="1315"/>
      <c r="CV68" s="1315"/>
      <c r="CW68" s="1315"/>
      <c r="CX68" s="1315"/>
      <c r="CY68" s="1315"/>
      <c r="CZ68" s="1315"/>
      <c r="DA68" s="1315"/>
      <c r="DB68" s="1315"/>
      <c r="DC68" s="1316"/>
    </row>
    <row r="69" spans="2:107" x14ac:dyDescent="0.15">
      <c r="B69" s="397"/>
      <c r="AN69" s="1317"/>
      <c r="AO69" s="1318"/>
      <c r="AP69" s="1318"/>
      <c r="AQ69" s="1318"/>
      <c r="AR69" s="1318"/>
      <c r="AS69" s="1318"/>
      <c r="AT69" s="1318"/>
      <c r="AU69" s="1318"/>
      <c r="AV69" s="1318"/>
      <c r="AW69" s="1318"/>
      <c r="AX69" s="1318"/>
      <c r="AY69" s="1318"/>
      <c r="AZ69" s="1318"/>
      <c r="BA69" s="1318"/>
      <c r="BB69" s="1318"/>
      <c r="BC69" s="1318"/>
      <c r="BD69" s="1318"/>
      <c r="BE69" s="1318"/>
      <c r="BF69" s="1318"/>
      <c r="BG69" s="1318"/>
      <c r="BH69" s="1318"/>
      <c r="BI69" s="1318"/>
      <c r="BJ69" s="1318"/>
      <c r="BK69" s="1318"/>
      <c r="BL69" s="1318"/>
      <c r="BM69" s="1318"/>
      <c r="BN69" s="1318"/>
      <c r="BO69" s="1318"/>
      <c r="BP69" s="1318"/>
      <c r="BQ69" s="1318"/>
      <c r="BR69" s="1318"/>
      <c r="BS69" s="1318"/>
      <c r="BT69" s="1318"/>
      <c r="BU69" s="1318"/>
      <c r="BV69" s="1318"/>
      <c r="BW69" s="1318"/>
      <c r="BX69" s="1318"/>
      <c r="BY69" s="1318"/>
      <c r="BZ69" s="1318"/>
      <c r="CA69" s="1318"/>
      <c r="CB69" s="1318"/>
      <c r="CC69" s="1318"/>
      <c r="CD69" s="1318"/>
      <c r="CE69" s="1318"/>
      <c r="CF69" s="1318"/>
      <c r="CG69" s="1318"/>
      <c r="CH69" s="1318"/>
      <c r="CI69" s="1318"/>
      <c r="CJ69" s="1318"/>
      <c r="CK69" s="1318"/>
      <c r="CL69" s="1318"/>
      <c r="CM69" s="1318"/>
      <c r="CN69" s="1318"/>
      <c r="CO69" s="1318"/>
      <c r="CP69" s="1318"/>
      <c r="CQ69" s="1318"/>
      <c r="CR69" s="1318"/>
      <c r="CS69" s="1318"/>
      <c r="CT69" s="1318"/>
      <c r="CU69" s="1318"/>
      <c r="CV69" s="1318"/>
      <c r="CW69" s="1318"/>
      <c r="CX69" s="1318"/>
      <c r="CY69" s="1318"/>
      <c r="CZ69" s="1318"/>
      <c r="DA69" s="1318"/>
      <c r="DB69" s="1318"/>
      <c r="DC69" s="1319"/>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609</v>
      </c>
    </row>
    <row r="72" spans="2:107" x14ac:dyDescent="0.15">
      <c r="B72" s="397"/>
      <c r="G72" s="1320"/>
      <c r="H72" s="1320"/>
      <c r="I72" s="1320"/>
      <c r="J72" s="1320"/>
      <c r="K72" s="407"/>
      <c r="L72" s="407"/>
      <c r="M72" s="408"/>
      <c r="N72" s="408"/>
      <c r="AN72" s="1321"/>
      <c r="AO72" s="1322"/>
      <c r="AP72" s="1322"/>
      <c r="AQ72" s="1322"/>
      <c r="AR72" s="1322"/>
      <c r="AS72" s="1322"/>
      <c r="AT72" s="1322"/>
      <c r="AU72" s="1322"/>
      <c r="AV72" s="1322"/>
      <c r="AW72" s="1322"/>
      <c r="AX72" s="1322"/>
      <c r="AY72" s="1322"/>
      <c r="AZ72" s="1322"/>
      <c r="BA72" s="1322"/>
      <c r="BB72" s="1322"/>
      <c r="BC72" s="1322"/>
      <c r="BD72" s="1322"/>
      <c r="BE72" s="1322"/>
      <c r="BF72" s="1322"/>
      <c r="BG72" s="1322"/>
      <c r="BH72" s="1322"/>
      <c r="BI72" s="1322"/>
      <c r="BJ72" s="1322"/>
      <c r="BK72" s="1322"/>
      <c r="BL72" s="1322"/>
      <c r="BM72" s="1322"/>
      <c r="BN72" s="1322"/>
      <c r="BO72" s="1323"/>
      <c r="BP72" s="1324" t="s">
        <v>561</v>
      </c>
      <c r="BQ72" s="1324"/>
      <c r="BR72" s="1324"/>
      <c r="BS72" s="1324"/>
      <c r="BT72" s="1324"/>
      <c r="BU72" s="1324"/>
      <c r="BV72" s="1324"/>
      <c r="BW72" s="1324"/>
      <c r="BX72" s="1324" t="s">
        <v>562</v>
      </c>
      <c r="BY72" s="1324"/>
      <c r="BZ72" s="1324"/>
      <c r="CA72" s="1324"/>
      <c r="CB72" s="1324"/>
      <c r="CC72" s="1324"/>
      <c r="CD72" s="1324"/>
      <c r="CE72" s="1324"/>
      <c r="CF72" s="1324" t="s">
        <v>563</v>
      </c>
      <c r="CG72" s="1324"/>
      <c r="CH72" s="1324"/>
      <c r="CI72" s="1324"/>
      <c r="CJ72" s="1324"/>
      <c r="CK72" s="1324"/>
      <c r="CL72" s="1324"/>
      <c r="CM72" s="1324"/>
      <c r="CN72" s="1324" t="s">
        <v>564</v>
      </c>
      <c r="CO72" s="1324"/>
      <c r="CP72" s="1324"/>
      <c r="CQ72" s="1324"/>
      <c r="CR72" s="1324"/>
      <c r="CS72" s="1324"/>
      <c r="CT72" s="1324"/>
      <c r="CU72" s="1324"/>
      <c r="CV72" s="1324" t="s">
        <v>565</v>
      </c>
      <c r="CW72" s="1324"/>
      <c r="CX72" s="1324"/>
      <c r="CY72" s="1324"/>
      <c r="CZ72" s="1324"/>
      <c r="DA72" s="1324"/>
      <c r="DB72" s="1324"/>
      <c r="DC72" s="1324"/>
    </row>
    <row r="73" spans="2:107" x14ac:dyDescent="0.15">
      <c r="B73" s="397"/>
      <c r="G73" s="1330"/>
      <c r="H73" s="1330"/>
      <c r="I73" s="1330"/>
      <c r="J73" s="1330"/>
      <c r="K73" s="1331"/>
      <c r="L73" s="1331"/>
      <c r="M73" s="1331"/>
      <c r="N73" s="1331"/>
      <c r="AM73" s="406"/>
      <c r="AN73" s="1327" t="s">
        <v>610</v>
      </c>
      <c r="AO73" s="1327"/>
      <c r="AP73" s="1327"/>
      <c r="AQ73" s="1327"/>
      <c r="AR73" s="1327"/>
      <c r="AS73" s="1327"/>
      <c r="AT73" s="1327"/>
      <c r="AU73" s="1327"/>
      <c r="AV73" s="1327"/>
      <c r="AW73" s="1327"/>
      <c r="AX73" s="1327"/>
      <c r="AY73" s="1327"/>
      <c r="AZ73" s="1327"/>
      <c r="BA73" s="1327"/>
      <c r="BB73" s="1327" t="s">
        <v>611</v>
      </c>
      <c r="BC73" s="1327"/>
      <c r="BD73" s="1327"/>
      <c r="BE73" s="1327"/>
      <c r="BF73" s="1327"/>
      <c r="BG73" s="1327"/>
      <c r="BH73" s="1327"/>
      <c r="BI73" s="1327"/>
      <c r="BJ73" s="1327"/>
      <c r="BK73" s="1327"/>
      <c r="BL73" s="1327"/>
      <c r="BM73" s="1327"/>
      <c r="BN73" s="1327"/>
      <c r="BO73" s="1327"/>
      <c r="BP73" s="1325">
        <v>36.299999999999997</v>
      </c>
      <c r="BQ73" s="1325"/>
      <c r="BR73" s="1325"/>
      <c r="BS73" s="1325"/>
      <c r="BT73" s="1325"/>
      <c r="BU73" s="1325"/>
      <c r="BV73" s="1325"/>
      <c r="BW73" s="1325"/>
      <c r="BX73" s="1325">
        <v>17.600000000000001</v>
      </c>
      <c r="BY73" s="1325"/>
      <c r="BZ73" s="1325"/>
      <c r="CA73" s="1325"/>
      <c r="CB73" s="1325"/>
      <c r="CC73" s="1325"/>
      <c r="CD73" s="1325"/>
      <c r="CE73" s="1325"/>
      <c r="CF73" s="1325"/>
      <c r="CG73" s="1325"/>
      <c r="CH73" s="1325"/>
      <c r="CI73" s="1325"/>
      <c r="CJ73" s="1325"/>
      <c r="CK73" s="1325"/>
      <c r="CL73" s="1325"/>
      <c r="CM73" s="1325"/>
      <c r="CN73" s="1325">
        <v>1.9</v>
      </c>
      <c r="CO73" s="1325"/>
      <c r="CP73" s="1325"/>
      <c r="CQ73" s="1325"/>
      <c r="CR73" s="1325"/>
      <c r="CS73" s="1325"/>
      <c r="CT73" s="1325"/>
      <c r="CU73" s="1325"/>
      <c r="CV73" s="1325"/>
      <c r="CW73" s="1325"/>
      <c r="CX73" s="1325"/>
      <c r="CY73" s="1325"/>
      <c r="CZ73" s="1325"/>
      <c r="DA73" s="1325"/>
      <c r="DB73" s="1325"/>
      <c r="DC73" s="1325"/>
    </row>
    <row r="74" spans="2:107" x14ac:dyDescent="0.15">
      <c r="B74" s="397"/>
      <c r="G74" s="1330"/>
      <c r="H74" s="1330"/>
      <c r="I74" s="1330"/>
      <c r="J74" s="1330"/>
      <c r="K74" s="1331"/>
      <c r="L74" s="1331"/>
      <c r="M74" s="1331"/>
      <c r="N74" s="1331"/>
      <c r="AM74" s="406"/>
      <c r="AN74" s="1327"/>
      <c r="AO74" s="1327"/>
      <c r="AP74" s="1327"/>
      <c r="AQ74" s="1327"/>
      <c r="AR74" s="1327"/>
      <c r="AS74" s="1327"/>
      <c r="AT74" s="1327"/>
      <c r="AU74" s="1327"/>
      <c r="AV74" s="1327"/>
      <c r="AW74" s="1327"/>
      <c r="AX74" s="1327"/>
      <c r="AY74" s="1327"/>
      <c r="AZ74" s="1327"/>
      <c r="BA74" s="1327"/>
      <c r="BB74" s="1327"/>
      <c r="BC74" s="1327"/>
      <c r="BD74" s="1327"/>
      <c r="BE74" s="1327"/>
      <c r="BF74" s="1327"/>
      <c r="BG74" s="1327"/>
      <c r="BH74" s="1327"/>
      <c r="BI74" s="1327"/>
      <c r="BJ74" s="1327"/>
      <c r="BK74" s="1327"/>
      <c r="BL74" s="1327"/>
      <c r="BM74" s="1327"/>
      <c r="BN74" s="1327"/>
      <c r="BO74" s="1327"/>
      <c r="BP74" s="1325"/>
      <c r="BQ74" s="1325"/>
      <c r="BR74" s="1325"/>
      <c r="BS74" s="1325"/>
      <c r="BT74" s="1325"/>
      <c r="BU74" s="1325"/>
      <c r="BV74" s="1325"/>
      <c r="BW74" s="1325"/>
      <c r="BX74" s="1325"/>
      <c r="BY74" s="1325"/>
      <c r="BZ74" s="1325"/>
      <c r="CA74" s="1325"/>
      <c r="CB74" s="1325"/>
      <c r="CC74" s="1325"/>
      <c r="CD74" s="1325"/>
      <c r="CE74" s="1325"/>
      <c r="CF74" s="1325"/>
      <c r="CG74" s="1325"/>
      <c r="CH74" s="1325"/>
      <c r="CI74" s="1325"/>
      <c r="CJ74" s="1325"/>
      <c r="CK74" s="1325"/>
      <c r="CL74" s="1325"/>
      <c r="CM74" s="1325"/>
      <c r="CN74" s="1325"/>
      <c r="CO74" s="1325"/>
      <c r="CP74" s="1325"/>
      <c r="CQ74" s="1325"/>
      <c r="CR74" s="1325"/>
      <c r="CS74" s="1325"/>
      <c r="CT74" s="1325"/>
      <c r="CU74" s="1325"/>
      <c r="CV74" s="1325"/>
      <c r="CW74" s="1325"/>
      <c r="CX74" s="1325"/>
      <c r="CY74" s="1325"/>
      <c r="CZ74" s="1325"/>
      <c r="DA74" s="1325"/>
      <c r="DB74" s="1325"/>
      <c r="DC74" s="1325"/>
    </row>
    <row r="75" spans="2:107" x14ac:dyDescent="0.15">
      <c r="B75" s="397"/>
      <c r="G75" s="1330"/>
      <c r="H75" s="1330"/>
      <c r="I75" s="1320"/>
      <c r="J75" s="1320"/>
      <c r="K75" s="1326"/>
      <c r="L75" s="1326"/>
      <c r="M75" s="1326"/>
      <c r="N75" s="1326"/>
      <c r="AM75" s="406"/>
      <c r="AN75" s="1327"/>
      <c r="AO75" s="1327"/>
      <c r="AP75" s="1327"/>
      <c r="AQ75" s="1327"/>
      <c r="AR75" s="1327"/>
      <c r="AS75" s="1327"/>
      <c r="AT75" s="1327"/>
      <c r="AU75" s="1327"/>
      <c r="AV75" s="1327"/>
      <c r="AW75" s="1327"/>
      <c r="AX75" s="1327"/>
      <c r="AY75" s="1327"/>
      <c r="AZ75" s="1327"/>
      <c r="BA75" s="1327"/>
      <c r="BB75" s="1327" t="s">
        <v>615</v>
      </c>
      <c r="BC75" s="1327"/>
      <c r="BD75" s="1327"/>
      <c r="BE75" s="1327"/>
      <c r="BF75" s="1327"/>
      <c r="BG75" s="1327"/>
      <c r="BH75" s="1327"/>
      <c r="BI75" s="1327"/>
      <c r="BJ75" s="1327"/>
      <c r="BK75" s="1327"/>
      <c r="BL75" s="1327"/>
      <c r="BM75" s="1327"/>
      <c r="BN75" s="1327"/>
      <c r="BO75" s="1327"/>
      <c r="BP75" s="1325">
        <v>6.1</v>
      </c>
      <c r="BQ75" s="1325"/>
      <c r="BR75" s="1325"/>
      <c r="BS75" s="1325"/>
      <c r="BT75" s="1325"/>
      <c r="BU75" s="1325"/>
      <c r="BV75" s="1325"/>
      <c r="BW75" s="1325"/>
      <c r="BX75" s="1325">
        <v>5.6</v>
      </c>
      <c r="BY75" s="1325"/>
      <c r="BZ75" s="1325"/>
      <c r="CA75" s="1325"/>
      <c r="CB75" s="1325"/>
      <c r="CC75" s="1325"/>
      <c r="CD75" s="1325"/>
      <c r="CE75" s="1325"/>
      <c r="CF75" s="1325">
        <v>5.2</v>
      </c>
      <c r="CG75" s="1325"/>
      <c r="CH75" s="1325"/>
      <c r="CI75" s="1325"/>
      <c r="CJ75" s="1325"/>
      <c r="CK75" s="1325"/>
      <c r="CL75" s="1325"/>
      <c r="CM75" s="1325"/>
      <c r="CN75" s="1325">
        <v>5.0999999999999996</v>
      </c>
      <c r="CO75" s="1325"/>
      <c r="CP75" s="1325"/>
      <c r="CQ75" s="1325"/>
      <c r="CR75" s="1325"/>
      <c r="CS75" s="1325"/>
      <c r="CT75" s="1325"/>
      <c r="CU75" s="1325"/>
      <c r="CV75" s="1325">
        <v>4.7</v>
      </c>
      <c r="CW75" s="1325"/>
      <c r="CX75" s="1325"/>
      <c r="CY75" s="1325"/>
      <c r="CZ75" s="1325"/>
      <c r="DA75" s="1325"/>
      <c r="DB75" s="1325"/>
      <c r="DC75" s="1325"/>
    </row>
    <row r="76" spans="2:107" x14ac:dyDescent="0.15">
      <c r="B76" s="397"/>
      <c r="G76" s="1330"/>
      <c r="H76" s="1330"/>
      <c r="I76" s="1320"/>
      <c r="J76" s="1320"/>
      <c r="K76" s="1326"/>
      <c r="L76" s="1326"/>
      <c r="M76" s="1326"/>
      <c r="N76" s="1326"/>
      <c r="AM76" s="406"/>
      <c r="AN76" s="1327"/>
      <c r="AO76" s="1327"/>
      <c r="AP76" s="1327"/>
      <c r="AQ76" s="1327"/>
      <c r="AR76" s="1327"/>
      <c r="AS76" s="1327"/>
      <c r="AT76" s="1327"/>
      <c r="AU76" s="1327"/>
      <c r="AV76" s="1327"/>
      <c r="AW76" s="1327"/>
      <c r="AX76" s="1327"/>
      <c r="AY76" s="1327"/>
      <c r="AZ76" s="1327"/>
      <c r="BA76" s="1327"/>
      <c r="BB76" s="1327"/>
      <c r="BC76" s="1327"/>
      <c r="BD76" s="1327"/>
      <c r="BE76" s="1327"/>
      <c r="BF76" s="1327"/>
      <c r="BG76" s="1327"/>
      <c r="BH76" s="1327"/>
      <c r="BI76" s="1327"/>
      <c r="BJ76" s="1327"/>
      <c r="BK76" s="1327"/>
      <c r="BL76" s="1327"/>
      <c r="BM76" s="1327"/>
      <c r="BN76" s="1327"/>
      <c r="BO76" s="1327"/>
      <c r="BP76" s="1325"/>
      <c r="BQ76" s="1325"/>
      <c r="BR76" s="1325"/>
      <c r="BS76" s="1325"/>
      <c r="BT76" s="1325"/>
      <c r="BU76" s="1325"/>
      <c r="BV76" s="1325"/>
      <c r="BW76" s="1325"/>
      <c r="BX76" s="1325"/>
      <c r="BY76" s="1325"/>
      <c r="BZ76" s="1325"/>
      <c r="CA76" s="1325"/>
      <c r="CB76" s="1325"/>
      <c r="CC76" s="1325"/>
      <c r="CD76" s="1325"/>
      <c r="CE76" s="1325"/>
      <c r="CF76" s="1325"/>
      <c r="CG76" s="1325"/>
      <c r="CH76" s="1325"/>
      <c r="CI76" s="1325"/>
      <c r="CJ76" s="1325"/>
      <c r="CK76" s="1325"/>
      <c r="CL76" s="1325"/>
      <c r="CM76" s="1325"/>
      <c r="CN76" s="1325"/>
      <c r="CO76" s="1325"/>
      <c r="CP76" s="1325"/>
      <c r="CQ76" s="1325"/>
      <c r="CR76" s="1325"/>
      <c r="CS76" s="1325"/>
      <c r="CT76" s="1325"/>
      <c r="CU76" s="1325"/>
      <c r="CV76" s="1325"/>
      <c r="CW76" s="1325"/>
      <c r="CX76" s="1325"/>
      <c r="CY76" s="1325"/>
      <c r="CZ76" s="1325"/>
      <c r="DA76" s="1325"/>
      <c r="DB76" s="1325"/>
      <c r="DC76" s="1325"/>
    </row>
    <row r="77" spans="2:107" x14ac:dyDescent="0.15">
      <c r="B77" s="397"/>
      <c r="G77" s="1320"/>
      <c r="H77" s="1320"/>
      <c r="I77" s="1320"/>
      <c r="J77" s="1320"/>
      <c r="K77" s="1331"/>
      <c r="L77" s="1331"/>
      <c r="M77" s="1331"/>
      <c r="N77" s="1331"/>
      <c r="AN77" s="1324" t="s">
        <v>613</v>
      </c>
      <c r="AO77" s="1324"/>
      <c r="AP77" s="1324"/>
      <c r="AQ77" s="1324"/>
      <c r="AR77" s="1324"/>
      <c r="AS77" s="1324"/>
      <c r="AT77" s="1324"/>
      <c r="AU77" s="1324"/>
      <c r="AV77" s="1324"/>
      <c r="AW77" s="1324"/>
      <c r="AX77" s="1324"/>
      <c r="AY77" s="1324"/>
      <c r="AZ77" s="1324"/>
      <c r="BA77" s="1324"/>
      <c r="BB77" s="1327" t="s">
        <v>611</v>
      </c>
      <c r="BC77" s="1327"/>
      <c r="BD77" s="1327"/>
      <c r="BE77" s="1327"/>
      <c r="BF77" s="1327"/>
      <c r="BG77" s="1327"/>
      <c r="BH77" s="1327"/>
      <c r="BI77" s="1327"/>
      <c r="BJ77" s="1327"/>
      <c r="BK77" s="1327"/>
      <c r="BL77" s="1327"/>
      <c r="BM77" s="1327"/>
      <c r="BN77" s="1327"/>
      <c r="BO77" s="1327"/>
      <c r="BP77" s="1325">
        <v>33.1</v>
      </c>
      <c r="BQ77" s="1325"/>
      <c r="BR77" s="1325"/>
      <c r="BS77" s="1325"/>
      <c r="BT77" s="1325"/>
      <c r="BU77" s="1325"/>
      <c r="BV77" s="1325"/>
      <c r="BW77" s="1325"/>
      <c r="BX77" s="1325">
        <v>31.3</v>
      </c>
      <c r="BY77" s="1325"/>
      <c r="BZ77" s="1325"/>
      <c r="CA77" s="1325"/>
      <c r="CB77" s="1325"/>
      <c r="CC77" s="1325"/>
      <c r="CD77" s="1325"/>
      <c r="CE77" s="1325"/>
      <c r="CF77" s="1325">
        <v>25.3</v>
      </c>
      <c r="CG77" s="1325"/>
      <c r="CH77" s="1325"/>
      <c r="CI77" s="1325"/>
      <c r="CJ77" s="1325"/>
      <c r="CK77" s="1325"/>
      <c r="CL77" s="1325"/>
      <c r="CM77" s="1325"/>
      <c r="CN77" s="1325">
        <v>25.5</v>
      </c>
      <c r="CO77" s="1325"/>
      <c r="CP77" s="1325"/>
      <c r="CQ77" s="1325"/>
      <c r="CR77" s="1325"/>
      <c r="CS77" s="1325"/>
      <c r="CT77" s="1325"/>
      <c r="CU77" s="1325"/>
      <c r="CV77" s="1325">
        <v>25.1</v>
      </c>
      <c r="CW77" s="1325"/>
      <c r="CX77" s="1325"/>
      <c r="CY77" s="1325"/>
      <c r="CZ77" s="1325"/>
      <c r="DA77" s="1325"/>
      <c r="DB77" s="1325"/>
      <c r="DC77" s="1325"/>
    </row>
    <row r="78" spans="2:107" x14ac:dyDescent="0.15">
      <c r="B78" s="397"/>
      <c r="G78" s="1320"/>
      <c r="H78" s="1320"/>
      <c r="I78" s="1320"/>
      <c r="J78" s="1320"/>
      <c r="K78" s="1331"/>
      <c r="L78" s="1331"/>
      <c r="M78" s="1331"/>
      <c r="N78" s="1331"/>
      <c r="AN78" s="1324"/>
      <c r="AO78" s="1324"/>
      <c r="AP78" s="1324"/>
      <c r="AQ78" s="1324"/>
      <c r="AR78" s="1324"/>
      <c r="AS78" s="1324"/>
      <c r="AT78" s="1324"/>
      <c r="AU78" s="1324"/>
      <c r="AV78" s="1324"/>
      <c r="AW78" s="1324"/>
      <c r="AX78" s="1324"/>
      <c r="AY78" s="1324"/>
      <c r="AZ78" s="1324"/>
      <c r="BA78" s="1324"/>
      <c r="BB78" s="1327"/>
      <c r="BC78" s="1327"/>
      <c r="BD78" s="1327"/>
      <c r="BE78" s="1327"/>
      <c r="BF78" s="1327"/>
      <c r="BG78" s="1327"/>
      <c r="BH78" s="1327"/>
      <c r="BI78" s="1327"/>
      <c r="BJ78" s="1327"/>
      <c r="BK78" s="1327"/>
      <c r="BL78" s="1327"/>
      <c r="BM78" s="1327"/>
      <c r="BN78" s="1327"/>
      <c r="BO78" s="1327"/>
      <c r="BP78" s="1325"/>
      <c r="BQ78" s="1325"/>
      <c r="BR78" s="1325"/>
      <c r="BS78" s="1325"/>
      <c r="BT78" s="1325"/>
      <c r="BU78" s="1325"/>
      <c r="BV78" s="1325"/>
      <c r="BW78" s="1325"/>
      <c r="BX78" s="1325"/>
      <c r="BY78" s="1325"/>
      <c r="BZ78" s="1325"/>
      <c r="CA78" s="1325"/>
      <c r="CB78" s="1325"/>
      <c r="CC78" s="1325"/>
      <c r="CD78" s="1325"/>
      <c r="CE78" s="1325"/>
      <c r="CF78" s="1325"/>
      <c r="CG78" s="1325"/>
      <c r="CH78" s="1325"/>
      <c r="CI78" s="1325"/>
      <c r="CJ78" s="1325"/>
      <c r="CK78" s="1325"/>
      <c r="CL78" s="1325"/>
      <c r="CM78" s="1325"/>
      <c r="CN78" s="1325"/>
      <c r="CO78" s="1325"/>
      <c r="CP78" s="1325"/>
      <c r="CQ78" s="1325"/>
      <c r="CR78" s="1325"/>
      <c r="CS78" s="1325"/>
      <c r="CT78" s="1325"/>
      <c r="CU78" s="1325"/>
      <c r="CV78" s="1325"/>
      <c r="CW78" s="1325"/>
      <c r="CX78" s="1325"/>
      <c r="CY78" s="1325"/>
      <c r="CZ78" s="1325"/>
      <c r="DA78" s="1325"/>
      <c r="DB78" s="1325"/>
      <c r="DC78" s="1325"/>
    </row>
    <row r="79" spans="2:107" x14ac:dyDescent="0.15">
      <c r="B79" s="397"/>
      <c r="G79" s="1320"/>
      <c r="H79" s="1320"/>
      <c r="I79" s="1329"/>
      <c r="J79" s="1329"/>
      <c r="K79" s="1332"/>
      <c r="L79" s="1332"/>
      <c r="M79" s="1332"/>
      <c r="N79" s="1332"/>
      <c r="AN79" s="1324"/>
      <c r="AO79" s="1324"/>
      <c r="AP79" s="1324"/>
      <c r="AQ79" s="1324"/>
      <c r="AR79" s="1324"/>
      <c r="AS79" s="1324"/>
      <c r="AT79" s="1324"/>
      <c r="AU79" s="1324"/>
      <c r="AV79" s="1324"/>
      <c r="AW79" s="1324"/>
      <c r="AX79" s="1324"/>
      <c r="AY79" s="1324"/>
      <c r="AZ79" s="1324"/>
      <c r="BA79" s="1324"/>
      <c r="BB79" s="1327" t="s">
        <v>615</v>
      </c>
      <c r="BC79" s="1327"/>
      <c r="BD79" s="1327"/>
      <c r="BE79" s="1327"/>
      <c r="BF79" s="1327"/>
      <c r="BG79" s="1327"/>
      <c r="BH79" s="1327"/>
      <c r="BI79" s="1327"/>
      <c r="BJ79" s="1327"/>
      <c r="BK79" s="1327"/>
      <c r="BL79" s="1327"/>
      <c r="BM79" s="1327"/>
      <c r="BN79" s="1327"/>
      <c r="BO79" s="1327"/>
      <c r="BP79" s="1325">
        <v>7.5</v>
      </c>
      <c r="BQ79" s="1325"/>
      <c r="BR79" s="1325"/>
      <c r="BS79" s="1325"/>
      <c r="BT79" s="1325"/>
      <c r="BU79" s="1325"/>
      <c r="BV79" s="1325"/>
      <c r="BW79" s="1325"/>
      <c r="BX79" s="1325">
        <v>7.2</v>
      </c>
      <c r="BY79" s="1325"/>
      <c r="BZ79" s="1325"/>
      <c r="CA79" s="1325"/>
      <c r="CB79" s="1325"/>
      <c r="CC79" s="1325"/>
      <c r="CD79" s="1325"/>
      <c r="CE79" s="1325"/>
      <c r="CF79" s="1325">
        <v>6.9</v>
      </c>
      <c r="CG79" s="1325"/>
      <c r="CH79" s="1325"/>
      <c r="CI79" s="1325"/>
      <c r="CJ79" s="1325"/>
      <c r="CK79" s="1325"/>
      <c r="CL79" s="1325"/>
      <c r="CM79" s="1325"/>
      <c r="CN79" s="1325">
        <v>6.6</v>
      </c>
      <c r="CO79" s="1325"/>
      <c r="CP79" s="1325"/>
      <c r="CQ79" s="1325"/>
      <c r="CR79" s="1325"/>
      <c r="CS79" s="1325"/>
      <c r="CT79" s="1325"/>
      <c r="CU79" s="1325"/>
      <c r="CV79" s="1325">
        <v>6.4</v>
      </c>
      <c r="CW79" s="1325"/>
      <c r="CX79" s="1325"/>
      <c r="CY79" s="1325"/>
      <c r="CZ79" s="1325"/>
      <c r="DA79" s="1325"/>
      <c r="DB79" s="1325"/>
      <c r="DC79" s="1325"/>
    </row>
    <row r="80" spans="2:107" x14ac:dyDescent="0.15">
      <c r="B80" s="397"/>
      <c r="G80" s="1320"/>
      <c r="H80" s="1320"/>
      <c r="I80" s="1329"/>
      <c r="J80" s="1329"/>
      <c r="K80" s="1332"/>
      <c r="L80" s="1332"/>
      <c r="M80" s="1332"/>
      <c r="N80" s="1332"/>
      <c r="AN80" s="1324"/>
      <c r="AO80" s="1324"/>
      <c r="AP80" s="1324"/>
      <c r="AQ80" s="1324"/>
      <c r="AR80" s="1324"/>
      <c r="AS80" s="1324"/>
      <c r="AT80" s="1324"/>
      <c r="AU80" s="1324"/>
      <c r="AV80" s="1324"/>
      <c r="AW80" s="1324"/>
      <c r="AX80" s="1324"/>
      <c r="AY80" s="1324"/>
      <c r="AZ80" s="1324"/>
      <c r="BA80" s="1324"/>
      <c r="BB80" s="1327"/>
      <c r="BC80" s="1327"/>
      <c r="BD80" s="1327"/>
      <c r="BE80" s="1327"/>
      <c r="BF80" s="1327"/>
      <c r="BG80" s="1327"/>
      <c r="BH80" s="1327"/>
      <c r="BI80" s="1327"/>
      <c r="BJ80" s="1327"/>
      <c r="BK80" s="1327"/>
      <c r="BL80" s="1327"/>
      <c r="BM80" s="1327"/>
      <c r="BN80" s="1327"/>
      <c r="BO80" s="1327"/>
      <c r="BP80" s="1325"/>
      <c r="BQ80" s="1325"/>
      <c r="BR80" s="1325"/>
      <c r="BS80" s="1325"/>
      <c r="BT80" s="1325"/>
      <c r="BU80" s="1325"/>
      <c r="BV80" s="1325"/>
      <c r="BW80" s="1325"/>
      <c r="BX80" s="1325"/>
      <c r="BY80" s="1325"/>
      <c r="BZ80" s="1325"/>
      <c r="CA80" s="1325"/>
      <c r="CB80" s="1325"/>
      <c r="CC80" s="1325"/>
      <c r="CD80" s="1325"/>
      <c r="CE80" s="1325"/>
      <c r="CF80" s="1325"/>
      <c r="CG80" s="1325"/>
      <c r="CH80" s="1325"/>
      <c r="CI80" s="1325"/>
      <c r="CJ80" s="1325"/>
      <c r="CK80" s="1325"/>
      <c r="CL80" s="1325"/>
      <c r="CM80" s="1325"/>
      <c r="CN80" s="1325"/>
      <c r="CO80" s="1325"/>
      <c r="CP80" s="1325"/>
      <c r="CQ80" s="1325"/>
      <c r="CR80" s="1325"/>
      <c r="CS80" s="1325"/>
      <c r="CT80" s="1325"/>
      <c r="CU80" s="1325"/>
      <c r="CV80" s="1325"/>
      <c r="CW80" s="1325"/>
      <c r="CX80" s="1325"/>
      <c r="CY80" s="1325"/>
      <c r="CZ80" s="1325"/>
      <c r="DA80" s="1325"/>
      <c r="DB80" s="1325"/>
      <c r="DC80" s="1325"/>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KPNuTwbK+ICOCOU9qsWk6uNCcI8Odci2dntviKlUOaU0OllQAyn4uCWZtcC9+OF+zagfuBTvn53XBCbnsOGwRw==" saltValue="sY/pNeWRw9asHfF9IW+l1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9" zoomScale="80" zoomScaleNormal="80"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508</v>
      </c>
    </row>
  </sheetData>
  <sheetProtection algorithmName="SHA-512" hashValue="xpSwQYiWI2N7LSEZS1kPpf+fH7TRWCGfKN0wOyPJaPAs1cV5Z3ipYiLM9FrcvNz3RTeKG0evarPNSbCEUS8KXQ==" saltValue="Cj9b2Afbs8+qDwTNLLpRK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D1" zoomScale="80" zoomScaleNormal="80" zoomScaleSheetLayoutView="55" workbookViewId="0">
      <selection activeCell="CO97" sqref="CO97"/>
    </sheetView>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508</v>
      </c>
    </row>
  </sheetData>
  <sheetProtection algorithmName="SHA-512" hashValue="hDEv91uQkjiRncfc4nFT7fHRj0lRn//W2fAOqwuLYhYSTKwczLcD98lV6DCb8h05+FpN8QrCkHfvc+6ADJuyCg==" saltValue="oj6CrPaji1TxKMxZjeMeQ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558</v>
      </c>
      <c r="G2" s="157"/>
      <c r="H2" s="158"/>
    </row>
    <row r="3" spans="1:8" x14ac:dyDescent="0.15">
      <c r="A3" s="154" t="s">
        <v>551</v>
      </c>
      <c r="B3" s="159"/>
      <c r="C3" s="160"/>
      <c r="D3" s="161">
        <v>30598</v>
      </c>
      <c r="E3" s="162"/>
      <c r="F3" s="163">
        <v>57295</v>
      </c>
      <c r="G3" s="164"/>
      <c r="H3" s="165"/>
    </row>
    <row r="4" spans="1:8" x14ac:dyDescent="0.15">
      <c r="A4" s="166"/>
      <c r="B4" s="167"/>
      <c r="C4" s="168"/>
      <c r="D4" s="169">
        <v>16075</v>
      </c>
      <c r="E4" s="170"/>
      <c r="F4" s="171">
        <v>32771</v>
      </c>
      <c r="G4" s="172"/>
      <c r="H4" s="173"/>
    </row>
    <row r="5" spans="1:8" x14ac:dyDescent="0.15">
      <c r="A5" s="154" t="s">
        <v>553</v>
      </c>
      <c r="B5" s="159"/>
      <c r="C5" s="160"/>
      <c r="D5" s="161">
        <v>15651</v>
      </c>
      <c r="E5" s="162"/>
      <c r="F5" s="163">
        <v>54110</v>
      </c>
      <c r="G5" s="164"/>
      <c r="H5" s="165"/>
    </row>
    <row r="6" spans="1:8" x14ac:dyDescent="0.15">
      <c r="A6" s="166"/>
      <c r="B6" s="167"/>
      <c r="C6" s="168"/>
      <c r="D6" s="169">
        <v>11359</v>
      </c>
      <c r="E6" s="170"/>
      <c r="F6" s="171">
        <v>30620</v>
      </c>
      <c r="G6" s="172"/>
      <c r="H6" s="173"/>
    </row>
    <row r="7" spans="1:8" x14ac:dyDescent="0.15">
      <c r="A7" s="154" t="s">
        <v>554</v>
      </c>
      <c r="B7" s="159"/>
      <c r="C7" s="160"/>
      <c r="D7" s="161">
        <v>15216</v>
      </c>
      <c r="E7" s="162"/>
      <c r="F7" s="163">
        <v>54684</v>
      </c>
      <c r="G7" s="164"/>
      <c r="H7" s="165"/>
    </row>
    <row r="8" spans="1:8" x14ac:dyDescent="0.15">
      <c r="A8" s="166"/>
      <c r="B8" s="167"/>
      <c r="C8" s="168"/>
      <c r="D8" s="169">
        <v>9261</v>
      </c>
      <c r="E8" s="170"/>
      <c r="F8" s="171">
        <v>32829</v>
      </c>
      <c r="G8" s="172"/>
      <c r="H8" s="173"/>
    </row>
    <row r="9" spans="1:8" x14ac:dyDescent="0.15">
      <c r="A9" s="154" t="s">
        <v>555</v>
      </c>
      <c r="B9" s="159"/>
      <c r="C9" s="160"/>
      <c r="D9" s="161">
        <v>30025</v>
      </c>
      <c r="E9" s="162"/>
      <c r="F9" s="163">
        <v>62383</v>
      </c>
      <c r="G9" s="164"/>
      <c r="H9" s="165"/>
    </row>
    <row r="10" spans="1:8" x14ac:dyDescent="0.15">
      <c r="A10" s="166"/>
      <c r="B10" s="167"/>
      <c r="C10" s="168"/>
      <c r="D10" s="169">
        <v>20868</v>
      </c>
      <c r="E10" s="170"/>
      <c r="F10" s="171">
        <v>35325</v>
      </c>
      <c r="G10" s="172"/>
      <c r="H10" s="173"/>
    </row>
    <row r="11" spans="1:8" x14ac:dyDescent="0.15">
      <c r="A11" s="154" t="s">
        <v>556</v>
      </c>
      <c r="B11" s="159"/>
      <c r="C11" s="160"/>
      <c r="D11" s="161">
        <v>43440</v>
      </c>
      <c r="E11" s="162"/>
      <c r="F11" s="163">
        <v>63812</v>
      </c>
      <c r="G11" s="164"/>
      <c r="H11" s="165"/>
    </row>
    <row r="12" spans="1:8" x14ac:dyDescent="0.15">
      <c r="A12" s="166"/>
      <c r="B12" s="167"/>
      <c r="C12" s="174"/>
      <c r="D12" s="169">
        <v>32648</v>
      </c>
      <c r="E12" s="170"/>
      <c r="F12" s="171">
        <v>33848</v>
      </c>
      <c r="G12" s="172"/>
      <c r="H12" s="173"/>
    </row>
    <row r="13" spans="1:8" x14ac:dyDescent="0.15">
      <c r="A13" s="154"/>
      <c r="B13" s="159"/>
      <c r="C13" s="175"/>
      <c r="D13" s="176">
        <v>26986</v>
      </c>
      <c r="E13" s="177"/>
      <c r="F13" s="178">
        <v>58457</v>
      </c>
      <c r="G13" s="179"/>
      <c r="H13" s="165"/>
    </row>
    <row r="14" spans="1:8" x14ac:dyDescent="0.15">
      <c r="A14" s="166"/>
      <c r="B14" s="167"/>
      <c r="C14" s="168"/>
      <c r="D14" s="169">
        <v>18042</v>
      </c>
      <c r="E14" s="170"/>
      <c r="F14" s="171">
        <v>33079</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4.68</v>
      </c>
      <c r="C19" s="180">
        <f>ROUND(VALUE(SUBSTITUTE(実質収支比率等に係る経年分析!G$48,"▲","-")),2)</f>
        <v>6.16</v>
      </c>
      <c r="D19" s="180">
        <f>ROUND(VALUE(SUBSTITUTE(実質収支比率等に係る経年分析!H$48,"▲","-")),2)</f>
        <v>4.8600000000000003</v>
      </c>
      <c r="E19" s="180">
        <f>ROUND(VALUE(SUBSTITUTE(実質収支比率等に係る経年分析!I$48,"▲","-")),2)</f>
        <v>6.28</v>
      </c>
      <c r="F19" s="180">
        <f>ROUND(VALUE(SUBSTITUTE(実質収支比率等に係る経年分析!J$48,"▲","-")),2)</f>
        <v>9.89</v>
      </c>
    </row>
    <row r="20" spans="1:11" x14ac:dyDescent="0.15">
      <c r="A20" s="180" t="s">
        <v>55</v>
      </c>
      <c r="B20" s="180">
        <f>ROUND(VALUE(SUBSTITUTE(実質収支比率等に係る経年分析!F$47,"▲","-")),2)</f>
        <v>13.43</v>
      </c>
      <c r="C20" s="180">
        <f>ROUND(VALUE(SUBSTITUTE(実質収支比率等に係る経年分析!G$47,"▲","-")),2)</f>
        <v>15.36</v>
      </c>
      <c r="D20" s="180">
        <f>ROUND(VALUE(SUBSTITUTE(実質収支比率等に係る経年分析!H$47,"▲","-")),2)</f>
        <v>18.350000000000001</v>
      </c>
      <c r="E20" s="180">
        <f>ROUND(VALUE(SUBSTITUTE(実質収支比率等に係る経年分析!I$47,"▲","-")),2)</f>
        <v>21.79</v>
      </c>
      <c r="F20" s="180">
        <f>ROUND(VALUE(SUBSTITUTE(実質収支比率等に係る経年分析!J$47,"▲","-")),2)</f>
        <v>26.81</v>
      </c>
    </row>
    <row r="21" spans="1:11" x14ac:dyDescent="0.15">
      <c r="A21" s="180" t="s">
        <v>56</v>
      </c>
      <c r="B21" s="180">
        <f>IF(ISNUMBER(VALUE(SUBSTITUTE(実質収支比率等に係る経年分析!F$49,"▲","-"))),ROUND(VALUE(SUBSTITUTE(実質収支比率等に係る経年分析!F$49,"▲","-")),2),NA())</f>
        <v>1.83</v>
      </c>
      <c r="C21" s="180">
        <f>IF(ISNUMBER(VALUE(SUBSTITUTE(実質収支比率等に係る経年分析!G$49,"▲","-"))),ROUND(VALUE(SUBSTITUTE(実質収支比率等に係る経年分析!G$49,"▲","-")),2),NA())</f>
        <v>3.56</v>
      </c>
      <c r="D21" s="180">
        <f>IF(ISNUMBER(VALUE(SUBSTITUTE(実質収支比率等に係る経年分析!H$49,"▲","-"))),ROUND(VALUE(SUBSTITUTE(実質収支比率等に係る経年分析!H$49,"▲","-")),2),NA())</f>
        <v>2.52</v>
      </c>
      <c r="E21" s="180">
        <f>IF(ISNUMBER(VALUE(SUBSTITUTE(実質収支比率等に係る経年分析!I$49,"▲","-"))),ROUND(VALUE(SUBSTITUTE(実質収支比率等に係る経年分析!I$49,"▲","-")),2),NA())</f>
        <v>6.03</v>
      </c>
      <c r="F21" s="180">
        <f>IF(ISNUMBER(VALUE(SUBSTITUTE(実質収支比率等に係る経年分析!J$49,"▲","-"))),ROUND(VALUE(SUBSTITUTE(実質収支比率等に係る経年分析!J$49,"▲","-")),2),NA())</f>
        <v>10.89</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0.01</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0.18</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0.18</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0.16</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0.16</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玉野市介護保険事業特別会計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2.0299999999999998</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1.81</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0.96</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1.18</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0.51</v>
      </c>
    </row>
    <row r="30" spans="1:11" x14ac:dyDescent="0.15">
      <c r="A30" s="181" t="str">
        <f>IF(連結実質赤字比率に係る赤字・黒字の構成分析!C$40="",NA(),連結実質赤字比率に係る赤字・黒字の構成分析!C$40)</f>
        <v>玉野市土地埋立造成事業特別会計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2.27</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2.2599999999999998</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2.11</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2.12</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0.86</v>
      </c>
    </row>
    <row r="31" spans="1:11" x14ac:dyDescent="0.15">
      <c r="A31" s="181" t="str">
        <f>IF(連結実質赤字比率に係る赤字・黒字の構成分析!C$39="",NA(),連結実質赤字比率に係る赤字・黒字の構成分析!C$39)</f>
        <v>玉野市競輪事業特別会計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4.51</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4.8499999999999996</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3.49</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2.88</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1.57</v>
      </c>
    </row>
    <row r="32" spans="1:11" x14ac:dyDescent="0.15">
      <c r="A32" s="181" t="str">
        <f>IF(連結実質赤字比率に係る赤字・黒字の構成分析!C$38="",NA(),連結実質赤字比率に係る赤字・黒字の構成分析!C$38)</f>
        <v>総合病院玉野市立玉野市民病院事業会計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1.29</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1.63</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2.56</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3.57</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2.95</v>
      </c>
    </row>
    <row r="33" spans="1:16" x14ac:dyDescent="0.15">
      <c r="A33" s="181" t="str">
        <f>IF(連結実質赤字比率に係る赤字・黒字の構成分析!C$37="",NA(),連結実質赤字比率に係る赤字・黒字の構成分析!C$37)</f>
        <v>玉野市国民健康保険事業特別会計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4.6500000000000004</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6.02</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5.51</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2.69</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3.2</v>
      </c>
    </row>
    <row r="34" spans="1:16" x14ac:dyDescent="0.15">
      <c r="A34" s="181" t="str">
        <f>IF(連結実質赤字比率に係る赤字・黒字の構成分析!C$36="",NA(),連結実質赤字比率に係る赤字・黒字の構成分析!C$36)</f>
        <v>玉野市下水道事業会計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7.48</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6.29</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6.31</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6.67</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7.08</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4.67</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6.15</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4.8499999999999996</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6.27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9.8800000000000008</v>
      </c>
    </row>
    <row r="36" spans="1:16" x14ac:dyDescent="0.15">
      <c r="A36" s="181" t="str">
        <f>IF(連結実質赤字比率に係る赤字・黒字の構成分析!C$34="",NA(),連結実質赤字比率に係る赤字・黒字の構成分析!C$34)</f>
        <v>玉野市水道事業会計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8.52</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10.31</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10.81</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10.71</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11.7</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2292</v>
      </c>
      <c r="E42" s="182"/>
      <c r="F42" s="182"/>
      <c r="G42" s="182">
        <f>'実質公債費比率（分子）の構造'!L$52</f>
        <v>2310</v>
      </c>
      <c r="H42" s="182"/>
      <c r="I42" s="182"/>
      <c r="J42" s="182">
        <f>'実質公債費比率（分子）の構造'!M$52</f>
        <v>2280</v>
      </c>
      <c r="K42" s="182"/>
      <c r="L42" s="182"/>
      <c r="M42" s="182">
        <f>'実質公債費比率（分子）の構造'!N$52</f>
        <v>2281</v>
      </c>
      <c r="N42" s="182"/>
      <c r="O42" s="182"/>
      <c r="P42" s="182">
        <f>'実質公債費比率（分子）の構造'!O$52</f>
        <v>2279</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62</v>
      </c>
      <c r="C44" s="182"/>
      <c r="D44" s="182"/>
      <c r="E44" s="182">
        <f>'実質公債費比率（分子）の構造'!L$50</f>
        <v>57</v>
      </c>
      <c r="F44" s="182"/>
      <c r="G44" s="182"/>
      <c r="H44" s="182">
        <f>'実質公債費比率（分子）の構造'!M$50</f>
        <v>53</v>
      </c>
      <c r="I44" s="182"/>
      <c r="J44" s="182"/>
      <c r="K44" s="182">
        <f>'実質公債費比率（分子）の構造'!N$50</f>
        <v>47</v>
      </c>
      <c r="L44" s="182"/>
      <c r="M44" s="182"/>
      <c r="N44" s="182">
        <f>'実質公債費比率（分子）の構造'!O$50</f>
        <v>36</v>
      </c>
      <c r="O44" s="182"/>
      <c r="P44" s="182"/>
    </row>
    <row r="45" spans="1:16" x14ac:dyDescent="0.15">
      <c r="A45" s="182" t="s">
        <v>66</v>
      </c>
      <c r="B45" s="182" t="str">
        <f>'実質公債費比率（分子）の構造'!K$49</f>
        <v>-</v>
      </c>
      <c r="C45" s="182"/>
      <c r="D45" s="182"/>
      <c r="E45" s="182" t="str">
        <f>'実質公債費比率（分子）の構造'!L$49</f>
        <v>-</v>
      </c>
      <c r="F45" s="182"/>
      <c r="G45" s="182"/>
      <c r="H45" s="182" t="str">
        <f>'実質公債費比率（分子）の構造'!M$49</f>
        <v>-</v>
      </c>
      <c r="I45" s="182"/>
      <c r="J45" s="182"/>
      <c r="K45" s="182" t="str">
        <f>'実質公債費比率（分子）の構造'!N$49</f>
        <v>-</v>
      </c>
      <c r="L45" s="182"/>
      <c r="M45" s="182"/>
      <c r="N45" s="182" t="str">
        <f>'実質公債費比率（分子）の構造'!O$49</f>
        <v>-</v>
      </c>
      <c r="O45" s="182"/>
      <c r="P45" s="182"/>
    </row>
    <row r="46" spans="1:16" x14ac:dyDescent="0.15">
      <c r="A46" s="182" t="s">
        <v>67</v>
      </c>
      <c r="B46" s="182">
        <f>'実質公債費比率（分子）の構造'!K$48</f>
        <v>664</v>
      </c>
      <c r="C46" s="182"/>
      <c r="D46" s="182"/>
      <c r="E46" s="182">
        <f>'実質公債費比率（分子）の構造'!L$48</f>
        <v>641</v>
      </c>
      <c r="F46" s="182"/>
      <c r="G46" s="182"/>
      <c r="H46" s="182">
        <f>'実質公債費比率（分子）の構造'!M$48</f>
        <v>617</v>
      </c>
      <c r="I46" s="182"/>
      <c r="J46" s="182"/>
      <c r="K46" s="182">
        <f>'実質公債費比率（分子）の構造'!N$48</f>
        <v>691</v>
      </c>
      <c r="L46" s="182"/>
      <c r="M46" s="182"/>
      <c r="N46" s="182">
        <f>'実質公債費比率（分子）の構造'!O$48</f>
        <v>675</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2227</v>
      </c>
      <c r="C49" s="182"/>
      <c r="D49" s="182"/>
      <c r="E49" s="182">
        <f>'実質公債費比率（分子）の構造'!L$45</f>
        <v>2252</v>
      </c>
      <c r="F49" s="182"/>
      <c r="G49" s="182"/>
      <c r="H49" s="182">
        <f>'実質公債費比率（分子）の構造'!M$45</f>
        <v>2330</v>
      </c>
      <c r="I49" s="182"/>
      <c r="J49" s="182"/>
      <c r="K49" s="182">
        <f>'実質公債費比率（分子）の構造'!N$45</f>
        <v>2150</v>
      </c>
      <c r="L49" s="182"/>
      <c r="M49" s="182"/>
      <c r="N49" s="182">
        <f>'実質公債費比率（分子）の構造'!O$45</f>
        <v>2093</v>
      </c>
      <c r="O49" s="182"/>
      <c r="P49" s="182"/>
    </row>
    <row r="50" spans="1:16" x14ac:dyDescent="0.15">
      <c r="A50" s="182" t="s">
        <v>71</v>
      </c>
      <c r="B50" s="182" t="e">
        <f>NA()</f>
        <v>#N/A</v>
      </c>
      <c r="C50" s="182">
        <f>IF(ISNUMBER('実質公債費比率（分子）の構造'!K$53),'実質公債費比率（分子）の構造'!K$53,NA())</f>
        <v>661</v>
      </c>
      <c r="D50" s="182" t="e">
        <f>NA()</f>
        <v>#N/A</v>
      </c>
      <c r="E50" s="182" t="e">
        <f>NA()</f>
        <v>#N/A</v>
      </c>
      <c r="F50" s="182">
        <f>IF(ISNUMBER('実質公債費比率（分子）の構造'!L$53),'実質公債費比率（分子）の構造'!L$53,NA())</f>
        <v>640</v>
      </c>
      <c r="G50" s="182" t="e">
        <f>NA()</f>
        <v>#N/A</v>
      </c>
      <c r="H50" s="182" t="e">
        <f>NA()</f>
        <v>#N/A</v>
      </c>
      <c r="I50" s="182">
        <f>IF(ISNUMBER('実質公債費比率（分子）の構造'!M$53),'実質公債費比率（分子）の構造'!M$53,NA())</f>
        <v>720</v>
      </c>
      <c r="J50" s="182" t="e">
        <f>NA()</f>
        <v>#N/A</v>
      </c>
      <c r="K50" s="182" t="e">
        <f>NA()</f>
        <v>#N/A</v>
      </c>
      <c r="L50" s="182">
        <f>IF(ISNUMBER('実質公債費比率（分子）の構造'!N$53),'実質公債費比率（分子）の構造'!N$53,NA())</f>
        <v>607</v>
      </c>
      <c r="M50" s="182" t="e">
        <f>NA()</f>
        <v>#N/A</v>
      </c>
      <c r="N50" s="182" t="e">
        <f>NA()</f>
        <v>#N/A</v>
      </c>
      <c r="O50" s="182">
        <f>IF(ISNUMBER('実質公債費比率（分子）の構造'!O$53),'実質公債費比率（分子）の構造'!O$53,NA())</f>
        <v>525</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25466</v>
      </c>
      <c r="E56" s="181"/>
      <c r="F56" s="181"/>
      <c r="G56" s="181">
        <f>'将来負担比率（分子）の構造'!J$52</f>
        <v>25143</v>
      </c>
      <c r="H56" s="181"/>
      <c r="I56" s="181"/>
      <c r="J56" s="181">
        <f>'将来負担比率（分子）の構造'!K$52</f>
        <v>25302</v>
      </c>
      <c r="K56" s="181"/>
      <c r="L56" s="181"/>
      <c r="M56" s="181">
        <f>'将来負担比率（分子）の構造'!L$52</f>
        <v>25458</v>
      </c>
      <c r="N56" s="181"/>
      <c r="O56" s="181"/>
      <c r="P56" s="181">
        <f>'将来負担比率（分子）の構造'!M$52</f>
        <v>25870</v>
      </c>
    </row>
    <row r="57" spans="1:16" x14ac:dyDescent="0.15">
      <c r="A57" s="181" t="s">
        <v>42</v>
      </c>
      <c r="B57" s="181"/>
      <c r="C57" s="181"/>
      <c r="D57" s="181">
        <f>'将来負担比率（分子）の構造'!I$51</f>
        <v>4253</v>
      </c>
      <c r="E57" s="181"/>
      <c r="F57" s="181"/>
      <c r="G57" s="181">
        <f>'将来負担比率（分子）の構造'!J$51</f>
        <v>4192</v>
      </c>
      <c r="H57" s="181"/>
      <c r="I57" s="181"/>
      <c r="J57" s="181">
        <f>'将来負担比率（分子）の構造'!K$51</f>
        <v>4127</v>
      </c>
      <c r="K57" s="181"/>
      <c r="L57" s="181"/>
      <c r="M57" s="181">
        <f>'将来負担比率（分子）の構造'!L$51</f>
        <v>4313</v>
      </c>
      <c r="N57" s="181"/>
      <c r="O57" s="181"/>
      <c r="P57" s="181">
        <f>'将来負担比率（分子）の構造'!M$51</f>
        <v>4316</v>
      </c>
    </row>
    <row r="58" spans="1:16" x14ac:dyDescent="0.15">
      <c r="A58" s="181" t="s">
        <v>41</v>
      </c>
      <c r="B58" s="181"/>
      <c r="C58" s="181"/>
      <c r="D58" s="181">
        <f>'将来負担比率（分子）の構造'!I$50</f>
        <v>1964</v>
      </c>
      <c r="E58" s="181"/>
      <c r="F58" s="181"/>
      <c r="G58" s="181">
        <f>'将来負担比率（分子）の構造'!J$50</f>
        <v>3057</v>
      </c>
      <c r="H58" s="181"/>
      <c r="I58" s="181"/>
      <c r="J58" s="181">
        <f>'将来負担比率（分子）の構造'!K$50</f>
        <v>4035</v>
      </c>
      <c r="K58" s="181"/>
      <c r="L58" s="181"/>
      <c r="M58" s="181">
        <f>'将来負担比率（分子）の構造'!L$50</f>
        <v>4863</v>
      </c>
      <c r="N58" s="181"/>
      <c r="O58" s="181"/>
      <c r="P58" s="181">
        <f>'将来負担比率（分子）の構造'!M$50</f>
        <v>5830</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f>'将来負担比率（分子）の構造'!J$46</f>
        <v>9</v>
      </c>
      <c r="F61" s="181"/>
      <c r="G61" s="181"/>
      <c r="H61" s="181" t="str">
        <f>'将来負担比率（分子）の構造'!K$46</f>
        <v>-</v>
      </c>
      <c r="I61" s="181"/>
      <c r="J61" s="181"/>
      <c r="K61" s="181">
        <f>'将来負担比率（分子）の構造'!L$46</f>
        <v>1</v>
      </c>
      <c r="L61" s="181"/>
      <c r="M61" s="181"/>
      <c r="N61" s="181">
        <f>'将来負担比率（分子）の構造'!M$46</f>
        <v>6</v>
      </c>
      <c r="O61" s="181"/>
      <c r="P61" s="181"/>
    </row>
    <row r="62" spans="1:16" x14ac:dyDescent="0.15">
      <c r="A62" s="181" t="s">
        <v>35</v>
      </c>
      <c r="B62" s="181">
        <f>'将来負担比率（分子）の構造'!I$45</f>
        <v>3803</v>
      </c>
      <c r="C62" s="181"/>
      <c r="D62" s="181"/>
      <c r="E62" s="181">
        <f>'将来負担比率（分子）の構造'!J$45</f>
        <v>3891</v>
      </c>
      <c r="F62" s="181"/>
      <c r="G62" s="181"/>
      <c r="H62" s="181">
        <f>'将来負担比率（分子）の構造'!K$45</f>
        <v>3799</v>
      </c>
      <c r="I62" s="181"/>
      <c r="J62" s="181"/>
      <c r="K62" s="181">
        <f>'将来負担比率（分子）の構造'!L$45</f>
        <v>3893</v>
      </c>
      <c r="L62" s="181"/>
      <c r="M62" s="181"/>
      <c r="N62" s="181">
        <f>'将来負担比率（分子）の構造'!M$45</f>
        <v>3983</v>
      </c>
      <c r="O62" s="181"/>
      <c r="P62" s="181"/>
    </row>
    <row r="63" spans="1:16" x14ac:dyDescent="0.15">
      <c r="A63" s="181" t="s">
        <v>34</v>
      </c>
      <c r="B63" s="181" t="str">
        <f>'将来負担比率（分子）の構造'!I$44</f>
        <v>-</v>
      </c>
      <c r="C63" s="181"/>
      <c r="D63" s="181"/>
      <c r="E63" s="181" t="str">
        <f>'将来負担比率（分子）の構造'!J$44</f>
        <v>-</v>
      </c>
      <c r="F63" s="181"/>
      <c r="G63" s="181"/>
      <c r="H63" s="181" t="str">
        <f>'将来負担比率（分子）の構造'!K$44</f>
        <v>-</v>
      </c>
      <c r="I63" s="181"/>
      <c r="J63" s="181"/>
      <c r="K63" s="181" t="str">
        <f>'将来負担比率（分子）の構造'!L$44</f>
        <v>-</v>
      </c>
      <c r="L63" s="181"/>
      <c r="M63" s="181"/>
      <c r="N63" s="181" t="str">
        <f>'将来負担比率（分子）の構造'!M$44</f>
        <v>-</v>
      </c>
      <c r="O63" s="181"/>
      <c r="P63" s="181"/>
    </row>
    <row r="64" spans="1:16" x14ac:dyDescent="0.15">
      <c r="A64" s="181" t="s">
        <v>33</v>
      </c>
      <c r="B64" s="181">
        <f>'将来負担比率（分子）の構造'!I$43</f>
        <v>9934</v>
      </c>
      <c r="C64" s="181"/>
      <c r="D64" s="181"/>
      <c r="E64" s="181">
        <f>'将来負担比率（分子）の構造'!J$43</f>
        <v>9092</v>
      </c>
      <c r="F64" s="181"/>
      <c r="G64" s="181"/>
      <c r="H64" s="181">
        <f>'将来負担比率（分子）の構造'!K$43</f>
        <v>8421</v>
      </c>
      <c r="I64" s="181"/>
      <c r="J64" s="181"/>
      <c r="K64" s="181">
        <f>'将来負担比率（分子）の構造'!L$43</f>
        <v>8734</v>
      </c>
      <c r="L64" s="181"/>
      <c r="M64" s="181"/>
      <c r="N64" s="181">
        <f>'将来負担比率（分子）の構造'!M$43</f>
        <v>9215</v>
      </c>
      <c r="O64" s="181"/>
      <c r="P64" s="181"/>
    </row>
    <row r="65" spans="1:16" x14ac:dyDescent="0.15">
      <c r="A65" s="181" t="s">
        <v>32</v>
      </c>
      <c r="B65" s="181">
        <f>'将来負担比率（分子）の構造'!I$42</f>
        <v>390</v>
      </c>
      <c r="C65" s="181"/>
      <c r="D65" s="181"/>
      <c r="E65" s="181">
        <f>'将来負担比率（分子）の構造'!J$42</f>
        <v>337</v>
      </c>
      <c r="F65" s="181"/>
      <c r="G65" s="181"/>
      <c r="H65" s="181">
        <f>'将来負担比率（分子）の構造'!K$42</f>
        <v>281</v>
      </c>
      <c r="I65" s="181"/>
      <c r="J65" s="181"/>
      <c r="K65" s="181">
        <f>'将来負担比率（分子）の構造'!L$42</f>
        <v>1850</v>
      </c>
      <c r="L65" s="181"/>
      <c r="M65" s="181"/>
      <c r="N65" s="181">
        <f>'将来負担比率（分子）の構造'!M$42</f>
        <v>1807</v>
      </c>
      <c r="O65" s="181"/>
      <c r="P65" s="181"/>
    </row>
    <row r="66" spans="1:16" x14ac:dyDescent="0.15">
      <c r="A66" s="181" t="s">
        <v>31</v>
      </c>
      <c r="B66" s="181">
        <f>'将来負担比率（分子）の構造'!I$41</f>
        <v>22147</v>
      </c>
      <c r="C66" s="181"/>
      <c r="D66" s="181"/>
      <c r="E66" s="181">
        <f>'将来負担比率（分子）の構造'!J$41</f>
        <v>21306</v>
      </c>
      <c r="F66" s="181"/>
      <c r="G66" s="181"/>
      <c r="H66" s="181">
        <f>'将来負担比率（分子）の構造'!K$41</f>
        <v>20695</v>
      </c>
      <c r="I66" s="181"/>
      <c r="J66" s="181"/>
      <c r="K66" s="181">
        <f>'将来負担比率（分子）の構造'!L$41</f>
        <v>20401</v>
      </c>
      <c r="L66" s="181"/>
      <c r="M66" s="181"/>
      <c r="N66" s="181">
        <f>'将来負担比率（分子）の構造'!M$41</f>
        <v>20729</v>
      </c>
      <c r="O66" s="181"/>
      <c r="P66" s="181"/>
    </row>
    <row r="67" spans="1:16" x14ac:dyDescent="0.15">
      <c r="A67" s="181" t="s">
        <v>75</v>
      </c>
      <c r="B67" s="181" t="e">
        <f>NA()</f>
        <v>#N/A</v>
      </c>
      <c r="C67" s="181">
        <f>IF(ISNUMBER('将来負担比率（分子）の構造'!I$53), IF('将来負担比率（分子）の構造'!I$53 &lt; 0, 0, '将来負担比率（分子）の構造'!I$53), NA())</f>
        <v>4591</v>
      </c>
      <c r="D67" s="181" t="e">
        <f>NA()</f>
        <v>#N/A</v>
      </c>
      <c r="E67" s="181" t="e">
        <f>NA()</f>
        <v>#N/A</v>
      </c>
      <c r="F67" s="181">
        <f>IF(ISNUMBER('将来負担比率（分子）の構造'!J$53), IF('将来負担比率（分子）の構造'!J$53 &lt; 0, 0, '将来負担比率（分子）の構造'!J$53), NA())</f>
        <v>2243</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246</v>
      </c>
      <c r="M67" s="181" t="e">
        <f>NA()</f>
        <v>#N/A</v>
      </c>
      <c r="N67" s="181" t="e">
        <f>NA()</f>
        <v>#N/A</v>
      </c>
      <c r="O67" s="181">
        <f>IF(ISNUMBER('将来負担比率（分子）の構造'!M$53), IF('将来負担比率（分子）の構造'!M$53 &lt; 0, 0, '将来負担比率（分子）の構造'!M$53), NA())</f>
        <v>0</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2716</v>
      </c>
      <c r="C72" s="185">
        <f>基金残高に係る経年分析!G55</f>
        <v>3226</v>
      </c>
      <c r="D72" s="185">
        <f>基金残高に係る経年分析!H55</f>
        <v>4122</v>
      </c>
    </row>
    <row r="73" spans="1:16" x14ac:dyDescent="0.15">
      <c r="A73" s="184" t="s">
        <v>78</v>
      </c>
      <c r="B73" s="185">
        <f>基金残高に係る経年分析!F56</f>
        <v>9</v>
      </c>
      <c r="C73" s="185">
        <f>基金残高に係る経年分析!G56</f>
        <v>9</v>
      </c>
      <c r="D73" s="185">
        <f>基金残高に係る経年分析!H56</f>
        <v>9</v>
      </c>
    </row>
    <row r="74" spans="1:16" x14ac:dyDescent="0.15">
      <c r="A74" s="184" t="s">
        <v>79</v>
      </c>
      <c r="B74" s="185">
        <f>基金残高に係る経年分析!F57</f>
        <v>1017</v>
      </c>
      <c r="C74" s="185">
        <f>基金残高に係る経年分析!G57</f>
        <v>1338</v>
      </c>
      <c r="D74" s="185">
        <f>基金残高に係る経年分析!H57</f>
        <v>1411</v>
      </c>
    </row>
  </sheetData>
  <sheetProtection algorithmName="SHA-512" hashValue="4h7JADaaB9W86sWXs/0OXflJFnFSU36qZmpvcybXQNKSHqWhXfu87p5PdQ2MKmzUoJ0H1lySFbIji7/v359EWw==" saltValue="Wrrc4icF/L0StWuNiggFy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2022-09-09T04:36:16Z</cp:lastPrinted>
  <dcterms:created xsi:type="dcterms:W3CDTF">2022-02-02T06:25:11Z</dcterms:created>
  <dcterms:modified xsi:type="dcterms:W3CDTF">2022-09-12T04:18:36Z</dcterms:modified>
  <cp:category/>
</cp:coreProperties>
</file>